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jcar\Google Drive\Documents\research\InstituteAESV\Economic data\"/>
    </mc:Choice>
  </mc:AlternateContent>
  <xr:revisionPtr revIDLastSave="0" documentId="13_ncr:1_{425FAEF5-0DE6-4492-BFA7-C199F833B1D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Notes" sheetId="9" r:id="rId1"/>
    <sheet name="Table 1" sheetId="1" r:id="rId2"/>
    <sheet name="Figure 1" sheetId="2" r:id="rId3"/>
    <sheet name="Figure 2" sheetId="3" r:id="rId4"/>
    <sheet name="sector" sheetId="4" r:id="rId5"/>
    <sheet name="Tables 3 and 5" sheetId="7" r:id="rId6"/>
    <sheet name="Figure 3 &amp; 4 " sheetId="6" r:id="rId7"/>
    <sheet name="Tables 4 and 6" sheetId="8" r:id="rId8"/>
    <sheet name="Figure 5" sheetId="5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8" l="1"/>
  <c r="I35" i="8"/>
  <c r="H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M5" i="5"/>
  <c r="O5" i="5" s="1"/>
  <c r="M6" i="5"/>
  <c r="O6" i="5" s="1"/>
  <c r="M7" i="5"/>
  <c r="Q7" i="5" s="1"/>
  <c r="M8" i="5"/>
  <c r="O8" i="5" s="1"/>
  <c r="M9" i="5"/>
  <c r="O9" i="5" s="1"/>
  <c r="M10" i="5"/>
  <c r="P10" i="5" s="1"/>
  <c r="M11" i="5"/>
  <c r="O11" i="5" s="1"/>
  <c r="M12" i="5"/>
  <c r="P12" i="5" s="1"/>
  <c r="M13" i="5"/>
  <c r="O13" i="5" s="1"/>
  <c r="M14" i="5"/>
  <c r="O14" i="5" s="1"/>
  <c r="M15" i="5"/>
  <c r="Q15" i="5" s="1"/>
  <c r="M16" i="5"/>
  <c r="O16" i="5" s="1"/>
  <c r="M17" i="5"/>
  <c r="O17" i="5" s="1"/>
  <c r="M18" i="5"/>
  <c r="P18" i="5" s="1"/>
  <c r="M19" i="5"/>
  <c r="O19" i="5" s="1"/>
  <c r="M20" i="5"/>
  <c r="P20" i="5" s="1"/>
  <c r="M21" i="5"/>
  <c r="O21" i="5" s="1"/>
  <c r="M22" i="5"/>
  <c r="O22" i="5" s="1"/>
  <c r="M23" i="5"/>
  <c r="Q23" i="5" s="1"/>
  <c r="M24" i="5"/>
  <c r="O24" i="5" s="1"/>
  <c r="M25" i="5"/>
  <c r="O25" i="5" s="1"/>
  <c r="M26" i="5"/>
  <c r="P26" i="5" s="1"/>
  <c r="M27" i="5"/>
  <c r="O27" i="5" s="1"/>
  <c r="M28" i="5"/>
  <c r="Q28" i="5" s="1"/>
  <c r="M29" i="5"/>
  <c r="O29" i="5" s="1"/>
  <c r="M30" i="5"/>
  <c r="O30" i="5" s="1"/>
  <c r="M31" i="5"/>
  <c r="Q31" i="5" s="1"/>
  <c r="M32" i="5"/>
  <c r="O32" i="5" s="1"/>
  <c r="M33" i="5"/>
  <c r="O33" i="5" s="1"/>
  <c r="M34" i="5"/>
  <c r="P34" i="5" s="1"/>
  <c r="M35" i="5"/>
  <c r="O35" i="5" s="1"/>
  <c r="M36" i="5"/>
  <c r="Q36" i="5" s="1"/>
  <c r="M37" i="5"/>
  <c r="O37" i="5" s="1"/>
  <c r="M38" i="5"/>
  <c r="O38" i="5" s="1"/>
  <c r="M39" i="5"/>
  <c r="Q39" i="5" s="1"/>
  <c r="M40" i="5"/>
  <c r="O40" i="5" s="1"/>
  <c r="M41" i="5"/>
  <c r="O41" i="5" s="1"/>
  <c r="M42" i="5"/>
  <c r="P42" i="5" s="1"/>
  <c r="M43" i="5"/>
  <c r="O43" i="5" s="1"/>
  <c r="M44" i="5"/>
  <c r="P44" i="5" s="1"/>
  <c r="M45" i="5"/>
  <c r="O45" i="5" s="1"/>
  <c r="M46" i="5"/>
  <c r="O46" i="5" s="1"/>
  <c r="M47" i="5"/>
  <c r="Q47" i="5" s="1"/>
  <c r="M48" i="5"/>
  <c r="O48" i="5" s="1"/>
  <c r="M49" i="5"/>
  <c r="O49" i="5" s="1"/>
  <c r="M50" i="5"/>
  <c r="P50" i="5" s="1"/>
  <c r="M51" i="5"/>
  <c r="O51" i="5" s="1"/>
  <c r="M52" i="5"/>
  <c r="P52" i="5" s="1"/>
  <c r="M53" i="5"/>
  <c r="O53" i="5" s="1"/>
  <c r="M54" i="5"/>
  <c r="O54" i="5" s="1"/>
  <c r="M55" i="5"/>
  <c r="Q55" i="5" s="1"/>
  <c r="M56" i="5"/>
  <c r="O56" i="5" s="1"/>
  <c r="M57" i="5"/>
  <c r="O57" i="5" s="1"/>
  <c r="M58" i="5"/>
  <c r="P58" i="5" s="1"/>
  <c r="M59" i="5"/>
  <c r="O59" i="5" s="1"/>
  <c r="M60" i="5"/>
  <c r="P60" i="5" s="1"/>
  <c r="M61" i="5"/>
  <c r="O61" i="5" s="1"/>
  <c r="M62" i="5"/>
  <c r="O62" i="5" s="1"/>
  <c r="M63" i="5"/>
  <c r="Q63" i="5" s="1"/>
  <c r="M64" i="5"/>
  <c r="O64" i="5" s="1"/>
  <c r="M65" i="5"/>
  <c r="O65" i="5" s="1"/>
  <c r="M66" i="5"/>
  <c r="P66" i="5" s="1"/>
  <c r="M67" i="5"/>
  <c r="O67" i="5" s="1"/>
  <c r="M68" i="5"/>
  <c r="P68" i="5" s="1"/>
  <c r="M69" i="5"/>
  <c r="O69" i="5" s="1"/>
  <c r="M70" i="5"/>
  <c r="O70" i="5" s="1"/>
  <c r="M71" i="5"/>
  <c r="Q71" i="5" s="1"/>
  <c r="M72" i="5"/>
  <c r="O72" i="5" s="1"/>
  <c r="M73" i="5"/>
  <c r="O73" i="5" s="1"/>
  <c r="M74" i="5"/>
  <c r="P74" i="5" s="1"/>
  <c r="M75" i="5"/>
  <c r="O75" i="5" s="1"/>
  <c r="M76" i="5"/>
  <c r="P76" i="5" s="1"/>
  <c r="M77" i="5"/>
  <c r="O77" i="5" s="1"/>
  <c r="M78" i="5"/>
  <c r="O78" i="5" s="1"/>
  <c r="M79" i="5"/>
  <c r="Q79" i="5" s="1"/>
  <c r="M80" i="5"/>
  <c r="O80" i="5" s="1"/>
  <c r="M81" i="5"/>
  <c r="O81" i="5" s="1"/>
  <c r="M82" i="5"/>
  <c r="P82" i="5" s="1"/>
  <c r="M83" i="5"/>
  <c r="O83" i="5" s="1"/>
  <c r="M84" i="5"/>
  <c r="Q84" i="5" s="1"/>
  <c r="M85" i="5"/>
  <c r="O85" i="5" s="1"/>
  <c r="M86" i="5"/>
  <c r="O86" i="5" s="1"/>
  <c r="M87" i="5"/>
  <c r="Q87" i="5" s="1"/>
  <c r="M88" i="5"/>
  <c r="O88" i="5" s="1"/>
  <c r="M89" i="5"/>
  <c r="O89" i="5" s="1"/>
  <c r="M90" i="5"/>
  <c r="P90" i="5" s="1"/>
  <c r="M91" i="5"/>
  <c r="O91" i="5" s="1"/>
  <c r="M4" i="5"/>
  <c r="P4" i="5" s="1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F27" i="3"/>
  <c r="E9" i="3"/>
  <c r="F9" i="3" s="1"/>
  <c r="E10" i="3"/>
  <c r="F10" i="3" s="1"/>
  <c r="E11" i="3"/>
  <c r="F11" i="3" s="1"/>
  <c r="E12" i="3"/>
  <c r="F12" i="3" s="1"/>
  <c r="E13" i="3"/>
  <c r="F13" i="3" s="1"/>
  <c r="E14" i="3"/>
  <c r="F14" i="3" s="1"/>
  <c r="E15" i="3"/>
  <c r="F15" i="3" s="1"/>
  <c r="E16" i="3"/>
  <c r="F16" i="3" s="1"/>
  <c r="E17" i="3"/>
  <c r="F17" i="3" s="1"/>
  <c r="E18" i="3"/>
  <c r="F18" i="3" s="1"/>
  <c r="E19" i="3"/>
  <c r="F19" i="3" s="1"/>
  <c r="E20" i="3"/>
  <c r="F20" i="3" s="1"/>
  <c r="E21" i="3"/>
  <c r="F21" i="3" s="1"/>
  <c r="E22" i="3"/>
  <c r="F22" i="3" s="1"/>
  <c r="E23" i="3"/>
  <c r="F23" i="3" s="1"/>
  <c r="E24" i="3"/>
  <c r="F24" i="3" s="1"/>
  <c r="E25" i="3"/>
  <c r="F25" i="3" s="1"/>
  <c r="E26" i="3"/>
  <c r="F26" i="3" s="1"/>
  <c r="E27" i="3"/>
  <c r="E28" i="3"/>
  <c r="F28" i="3" s="1"/>
  <c r="E29" i="3"/>
  <c r="F29" i="3" s="1"/>
  <c r="E8" i="3"/>
  <c r="F8" i="3" s="1"/>
  <c r="H9" i="2"/>
  <c r="I9" i="2"/>
  <c r="H10" i="2"/>
  <c r="I10" i="2"/>
  <c r="H11" i="2"/>
  <c r="I1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I21" i="2"/>
  <c r="H22" i="2"/>
  <c r="I22" i="2"/>
  <c r="H23" i="2"/>
  <c r="I23" i="2"/>
  <c r="H24" i="2"/>
  <c r="I24" i="2"/>
  <c r="H25" i="2"/>
  <c r="I25" i="2"/>
  <c r="H26" i="2"/>
  <c r="I26" i="2"/>
  <c r="I27" i="2"/>
  <c r="H28" i="2"/>
  <c r="I28" i="2"/>
  <c r="H29" i="2"/>
  <c r="I29" i="2"/>
  <c r="I8" i="2"/>
  <c r="H8" i="2"/>
  <c r="C18" i="1"/>
  <c r="D18" i="1"/>
  <c r="B18" i="1"/>
  <c r="O23" i="5" l="1"/>
  <c r="Q89" i="5"/>
  <c r="P89" i="5"/>
  <c r="Q69" i="5"/>
  <c r="Q65" i="5"/>
  <c r="O47" i="5"/>
  <c r="Q45" i="5"/>
  <c r="P23" i="5"/>
  <c r="K35" i="8"/>
  <c r="P87" i="5"/>
  <c r="Q62" i="5"/>
  <c r="P39" i="5"/>
  <c r="Q21" i="5"/>
  <c r="O82" i="5"/>
  <c r="P62" i="5"/>
  <c r="O39" i="5"/>
  <c r="P15" i="5"/>
  <c r="Q81" i="5"/>
  <c r="O55" i="5"/>
  <c r="Q37" i="5"/>
  <c r="O15" i="5"/>
  <c r="Q77" i="5"/>
  <c r="Q54" i="5"/>
  <c r="P31" i="5"/>
  <c r="Q13" i="5"/>
  <c r="P73" i="5"/>
  <c r="Q53" i="5"/>
  <c r="O31" i="5"/>
  <c r="P7" i="5"/>
  <c r="P70" i="5"/>
  <c r="P47" i="5"/>
  <c r="Q29" i="5"/>
  <c r="O7" i="5"/>
  <c r="P80" i="5"/>
  <c r="O58" i="5"/>
  <c r="O87" i="5"/>
  <c r="P79" i="5"/>
  <c r="P72" i="5"/>
  <c r="P65" i="5"/>
  <c r="Q57" i="5"/>
  <c r="O50" i="5"/>
  <c r="O42" i="5"/>
  <c r="O34" i="5"/>
  <c r="O26" i="5"/>
  <c r="O18" i="5"/>
  <c r="O10" i="5"/>
  <c r="Q86" i="5"/>
  <c r="O79" i="5"/>
  <c r="P71" i="5"/>
  <c r="P64" i="5"/>
  <c r="P57" i="5"/>
  <c r="Q49" i="5"/>
  <c r="Q41" i="5"/>
  <c r="Q33" i="5"/>
  <c r="Q25" i="5"/>
  <c r="Q17" i="5"/>
  <c r="Q9" i="5"/>
  <c r="P86" i="5"/>
  <c r="Q78" i="5"/>
  <c r="O71" i="5"/>
  <c r="P63" i="5"/>
  <c r="P56" i="5"/>
  <c r="P49" i="5"/>
  <c r="P41" i="5"/>
  <c r="P33" i="5"/>
  <c r="P25" i="5"/>
  <c r="P17" i="5"/>
  <c r="P9" i="5"/>
  <c r="O90" i="5"/>
  <c r="Q85" i="5"/>
  <c r="P78" i="5"/>
  <c r="Q70" i="5"/>
  <c r="O63" i="5"/>
  <c r="P55" i="5"/>
  <c r="P48" i="5"/>
  <c r="P40" i="5"/>
  <c r="P32" i="5"/>
  <c r="P24" i="5"/>
  <c r="P16" i="5"/>
  <c r="P8" i="5"/>
  <c r="O74" i="5"/>
  <c r="P88" i="5"/>
  <c r="P81" i="5"/>
  <c r="Q73" i="5"/>
  <c r="O66" i="5"/>
  <c r="Q61" i="5"/>
  <c r="P54" i="5"/>
  <c r="Q46" i="5"/>
  <c r="Q38" i="5"/>
  <c r="Q30" i="5"/>
  <c r="Q22" i="5"/>
  <c r="Q14" i="5"/>
  <c r="Q6" i="5"/>
  <c r="Q4" i="5"/>
  <c r="O84" i="5"/>
  <c r="O76" i="5"/>
  <c r="O68" i="5"/>
  <c r="O60" i="5"/>
  <c r="O52" i="5"/>
  <c r="O44" i="5"/>
  <c r="O36" i="5"/>
  <c r="O28" i="5"/>
  <c r="O20" i="5"/>
  <c r="O12" i="5"/>
  <c r="O4" i="5"/>
  <c r="Q91" i="5"/>
  <c r="Q83" i="5"/>
  <c r="Q75" i="5"/>
  <c r="Q67" i="5"/>
  <c r="Q59" i="5"/>
  <c r="Q51" i="5"/>
  <c r="P46" i="5"/>
  <c r="Q43" i="5"/>
  <c r="P38" i="5"/>
  <c r="Q35" i="5"/>
  <c r="P30" i="5"/>
  <c r="Q27" i="5"/>
  <c r="P22" i="5"/>
  <c r="Q19" i="5"/>
  <c r="P14" i="5"/>
  <c r="Q11" i="5"/>
  <c r="P6" i="5"/>
  <c r="Q12" i="5"/>
  <c r="P91" i="5"/>
  <c r="Q88" i="5"/>
  <c r="P83" i="5"/>
  <c r="Q80" i="5"/>
  <c r="P75" i="5"/>
  <c r="Q72" i="5"/>
  <c r="P67" i="5"/>
  <c r="Q64" i="5"/>
  <c r="P59" i="5"/>
  <c r="Q56" i="5"/>
  <c r="P51" i="5"/>
  <c r="Q48" i="5"/>
  <c r="P43" i="5"/>
  <c r="Q40" i="5"/>
  <c r="P35" i="5"/>
  <c r="Q32" i="5"/>
  <c r="P27" i="5"/>
  <c r="Q24" i="5"/>
  <c r="P19" i="5"/>
  <c r="Q16" i="5"/>
  <c r="P11" i="5"/>
  <c r="Q8" i="5"/>
  <c r="Q20" i="5"/>
  <c r="Q5" i="5"/>
  <c r="Q76" i="5"/>
  <c r="Q44" i="5"/>
  <c r="P84" i="5"/>
  <c r="P36" i="5"/>
  <c r="P28" i="5"/>
  <c r="Q90" i="5"/>
  <c r="P85" i="5"/>
  <c r="Q82" i="5"/>
  <c r="P77" i="5"/>
  <c r="Q74" i="5"/>
  <c r="P69" i="5"/>
  <c r="Q66" i="5"/>
  <c r="P61" i="5"/>
  <c r="Q58" i="5"/>
  <c r="P53" i="5"/>
  <c r="Q50" i="5"/>
  <c r="P45" i="5"/>
  <c r="Q42" i="5"/>
  <c r="P37" i="5"/>
  <c r="Q34" i="5"/>
  <c r="P29" i="5"/>
  <c r="Q26" i="5"/>
  <c r="P21" i="5"/>
  <c r="Q18" i="5"/>
  <c r="P13" i="5"/>
  <c r="Q10" i="5"/>
  <c r="P5" i="5"/>
  <c r="Q68" i="5"/>
  <c r="Q60" i="5"/>
  <c r="Q52" i="5"/>
</calcChain>
</file>

<file path=xl/sharedStrings.xml><?xml version="1.0" encoding="utf-8"?>
<sst xmlns="http://schemas.openxmlformats.org/spreadsheetml/2006/main" count="1157" uniqueCount="154">
  <si>
    <t>UK Business Counts - enterprises by industry and employment size band</t>
  </si>
  <si>
    <t>date</t>
  </si>
  <si>
    <t>industry</t>
  </si>
  <si>
    <t>Total</t>
  </si>
  <si>
    <t>legal status</t>
  </si>
  <si>
    <t>Private sector total</t>
  </si>
  <si>
    <t>Derby</t>
  </si>
  <si>
    <t>Leicester</t>
  </si>
  <si>
    <t>Nottingham</t>
  </si>
  <si>
    <t>Employment Sizeband</t>
  </si>
  <si>
    <t>Micro (0 to 9)</t>
  </si>
  <si>
    <t>0 to 4</t>
  </si>
  <si>
    <t>5 to 9</t>
  </si>
  <si>
    <t>Small (10 to 49)</t>
  </si>
  <si>
    <t>10 to 19</t>
  </si>
  <si>
    <t>20 to 49</t>
  </si>
  <si>
    <t>Medium-sized (50 to 249)</t>
  </si>
  <si>
    <t>50 to 99</t>
  </si>
  <si>
    <t>100 to 249</t>
  </si>
  <si>
    <t>Large (250+)</t>
  </si>
  <si>
    <t>Column Total</t>
  </si>
  <si>
    <t>employment sizeband</t>
  </si>
  <si>
    <t>Birmingham</t>
  </si>
  <si>
    <t>Bradford</t>
  </si>
  <si>
    <t>Cambridge</t>
  </si>
  <si>
    <t>Coventry</t>
  </si>
  <si>
    <t>Kingston upon Hull</t>
  </si>
  <si>
    <t>Leeds</t>
  </si>
  <si>
    <t>Liverpool</t>
  </si>
  <si>
    <t>Manchester</t>
  </si>
  <si>
    <t>Middlesbrough</t>
  </si>
  <si>
    <t>Newcastle upon Tyne</t>
  </si>
  <si>
    <t>Norwich</t>
  </si>
  <si>
    <t>Oxford</t>
  </si>
  <si>
    <t>Portsmouth</t>
  </si>
  <si>
    <t>Preston</t>
  </si>
  <si>
    <t>Sheffield</t>
  </si>
  <si>
    <t>Stoke-on-Trent</t>
  </si>
  <si>
    <t>Wolverhampton</t>
  </si>
  <si>
    <t>local authority: district / unitary (as of April 2021)</t>
  </si>
  <si>
    <t>Southampton</t>
  </si>
  <si>
    <t>Bristol, City of</t>
  </si>
  <si>
    <t>Kingston upon Hull, City of</t>
  </si>
  <si>
    <t>Population estimates - local authority based by single year of age</t>
  </si>
  <si>
    <t>gender</t>
  </si>
  <si>
    <t>age</t>
  </si>
  <si>
    <t>Aged 16 to 64</t>
  </si>
  <si>
    <t>micro per 100,000</t>
  </si>
  <si>
    <t>Bristol</t>
  </si>
  <si>
    <t>Small</t>
  </si>
  <si>
    <t>SME</t>
  </si>
  <si>
    <t>Industry</t>
  </si>
  <si>
    <t>01 : Crop and animal production, hunting and related service activities</t>
  </si>
  <si>
    <t>02 : Forestry and logging</t>
  </si>
  <si>
    <t>03 : Fishing and aquaculture</t>
  </si>
  <si>
    <t>05 : Mining of coal and lignite</t>
  </si>
  <si>
    <t>06 : Extraction of crude petroleum and natural gas</t>
  </si>
  <si>
    <t>07 : Mining of metal ores</t>
  </si>
  <si>
    <t>08 : Other mining and quarrying</t>
  </si>
  <si>
    <t>09 : Mining support service activities</t>
  </si>
  <si>
    <t>10 : Manufacture of food products</t>
  </si>
  <si>
    <t>11 : Manufacture of beverages</t>
  </si>
  <si>
    <t>12 : Manufacture of tobacco products</t>
  </si>
  <si>
    <t>13 : Manufacture of textiles</t>
  </si>
  <si>
    <t>14 : Manufacture of wearing apparel</t>
  </si>
  <si>
    <t>15 : Manufacture of leather and related products</t>
  </si>
  <si>
    <t>16 : Manufacture of wood and of products of wood and cork, except furniture;manufacture of articles of straw and plaiting materials</t>
  </si>
  <si>
    <t>17 : Manufacture of paper and paper products</t>
  </si>
  <si>
    <t>18 : Printing and reproduction of recorded media</t>
  </si>
  <si>
    <t>19 : Manufacture of coke and refined petroleum products</t>
  </si>
  <si>
    <t>20 : Manufacture of chemicals and chemical products</t>
  </si>
  <si>
    <t>21 : Manufacture of basic pharmaceutical products and pharmaceutical preparations</t>
  </si>
  <si>
    <t>22 : Manufacture of rubber and plastic products</t>
  </si>
  <si>
    <t>23 : Manufacture of other non-metallic mineral products</t>
  </si>
  <si>
    <t>24 : Manufacture of basic metals</t>
  </si>
  <si>
    <t>25 : Manufacture of fabricated metal products, except machinery and equipment</t>
  </si>
  <si>
    <t>26 : Manufacture of computer, electronic and optical products</t>
  </si>
  <si>
    <t>27 : Manufacture of electrical equipment</t>
  </si>
  <si>
    <t>28 : Manufacture of machinery and equipment n.e.c.</t>
  </si>
  <si>
    <t>29 : Manufacture of motor vehicles, trailers and semi-trailers</t>
  </si>
  <si>
    <t>30 : Manufacture of other transport equipment</t>
  </si>
  <si>
    <t>31 : Manufacture of furniture</t>
  </si>
  <si>
    <t>32 : Other manufacturing</t>
  </si>
  <si>
    <t>33 : Repair and installation of machinery and equipment</t>
  </si>
  <si>
    <t>35 : Electricity, gas, steam and air conditioning supply</t>
  </si>
  <si>
    <t>36 : Water collection, treatment and supply</t>
  </si>
  <si>
    <t>37 : Sewerage</t>
  </si>
  <si>
    <t>38 : Waste collection, treatment and disposal activities; materials recovery</t>
  </si>
  <si>
    <t>39 : Remediation activities and other waste management services. This division includes the provision of remediation services, i.e. the cleanup of contaminated buildings and sites, soil, surface or ground water.</t>
  </si>
  <si>
    <t>41 : Construction of buildings</t>
  </si>
  <si>
    <t>42 : Civil engineering</t>
  </si>
  <si>
    <t>43 : Specialised construction activities</t>
  </si>
  <si>
    <t>45 : Wholesale and retail trade and repair of motor vehicles and motorcycles</t>
  </si>
  <si>
    <t>46 : Wholesale trade, except of motor vehicles and motorcycles</t>
  </si>
  <si>
    <t>47 : Retail trade, except of motor vehicles and motorcycles</t>
  </si>
  <si>
    <t>49 : Land transport and transport via pipelines</t>
  </si>
  <si>
    <t>50 : Water transport</t>
  </si>
  <si>
    <t>51 : Air transport</t>
  </si>
  <si>
    <t>52 : Warehousing and support activities for transportation</t>
  </si>
  <si>
    <t>53 : Postal and courier activities</t>
  </si>
  <si>
    <t>55 : Accommodation</t>
  </si>
  <si>
    <t>56 : Food and beverage service activities</t>
  </si>
  <si>
    <t>58 : Publishing activities</t>
  </si>
  <si>
    <t>59 : Motion picture, video and television programme production, sound recording and music publishing activities</t>
  </si>
  <si>
    <t>60 : Programming and broadcasting activities</t>
  </si>
  <si>
    <t>61 : Telecommunications</t>
  </si>
  <si>
    <t>62 : Computer programming, consultancy and related activities</t>
  </si>
  <si>
    <t>63 : Information service activities</t>
  </si>
  <si>
    <t>64 : Financial service activities, except insurance and pension funding</t>
  </si>
  <si>
    <t>65 : Insurance, reinsurance and pension funding, except compulsory social security</t>
  </si>
  <si>
    <t>66 : Activities auxiliary to financial services and insurance activities</t>
  </si>
  <si>
    <t>68 : Real estate activities</t>
  </si>
  <si>
    <t>69 : Legal and accounting activities</t>
  </si>
  <si>
    <t>70 : Activities of head offices; management consultancy activities</t>
  </si>
  <si>
    <t>71 : Architectural and engineering activities; technical testing and analysis</t>
  </si>
  <si>
    <t>72 : Scientific research and development</t>
  </si>
  <si>
    <t>73 : Advertising and market research</t>
  </si>
  <si>
    <t>74 : Other professional, scientific and technical activities</t>
  </si>
  <si>
    <t>75 : Veterinary activities</t>
  </si>
  <si>
    <t>77 : Rental and leasing activities</t>
  </si>
  <si>
    <t>78 : Employment activities</t>
  </si>
  <si>
    <t>79 : Travel agency, tour operator and other reservation service and related activities</t>
  </si>
  <si>
    <t>80 : Security and investigation activities</t>
  </si>
  <si>
    <t>81 : Services to buildings and landscape activities</t>
  </si>
  <si>
    <t>82 : Office administrative, office support and other business support activities</t>
  </si>
  <si>
    <t>84 : Public administration and defence; compulsory social security</t>
  </si>
  <si>
    <t>85 : Education</t>
  </si>
  <si>
    <t>86 : Human health activities</t>
  </si>
  <si>
    <t>87 : Residential care activities</t>
  </si>
  <si>
    <t>88 : Social work activities without accommodation</t>
  </si>
  <si>
    <t>90 : Creative, arts and entertainment activities</t>
  </si>
  <si>
    <t>91 : Libraries, archives, museums and other cultural activities</t>
  </si>
  <si>
    <t>92 : Gambling and betting activities</t>
  </si>
  <si>
    <t>93 : Sports activities and amusement and recreation activities</t>
  </si>
  <si>
    <t>94 : Activities of membership organisations</t>
  </si>
  <si>
    <t>95 : Repair of computers and personal and household goods</t>
  </si>
  <si>
    <t>96 : Other personal service activities</t>
  </si>
  <si>
    <t>97 : Activities of households as employers of domestic personnel</t>
  </si>
  <si>
    <t>98 : Undifferentiated goods- and services-producing activities of private households for own use</t>
  </si>
  <si>
    <t>99 : Activities of extraterritorial organisations and bodies</t>
  </si>
  <si>
    <t>minimum</t>
  </si>
  <si>
    <t>C : Manufacturing</t>
  </si>
  <si>
    <t>Manufacturing and production by order of total number of firms</t>
  </si>
  <si>
    <t>Services by order of total number of firms</t>
  </si>
  <si>
    <t>Business counts SMEs</t>
  </si>
  <si>
    <t>Population aged 16-64</t>
  </si>
  <si>
    <t>Weighted business count</t>
  </si>
  <si>
    <t>Weighted count relative to baseline</t>
  </si>
  <si>
    <t>Ordered by max deviation</t>
  </si>
  <si>
    <t>Sectors with little difference removed</t>
  </si>
  <si>
    <t>SME weighted per population</t>
  </si>
  <si>
    <t>SME count</t>
  </si>
  <si>
    <t>This data complements Data Brief 21-01 Small and Medium Enterprises (SMEs) in Derby, Leicester and Nottingham.</t>
  </si>
  <si>
    <t>Data was obtained from NOMIS or ONS as indicated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</si>
</sst>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indexed="8"/>
      <name val="Calibri"/>
      <family val="2"/>
      <scheme val="minor"/>
    </font>
    <font>
      <sz val="10"/>
      <name val="arial"/>
    </font>
    <font>
      <b/>
      <sz val="12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top"/>
    </xf>
    <xf numFmtId="3" fontId="7" fillId="0" borderId="0" xfId="0" applyNumberFormat="1" applyFont="1" applyAlignment="1">
      <alignment horizontal="right" vertical="top"/>
    </xf>
    <xf numFmtId="3" fontId="8" fillId="0" borderId="0" xfId="0" applyNumberFormat="1" applyFont="1" applyAlignment="1">
      <alignment horizontal="right" vertical="center"/>
    </xf>
    <xf numFmtId="0" fontId="9" fillId="0" borderId="0" xfId="0" applyFont="1"/>
    <xf numFmtId="3" fontId="1" fillId="0" borderId="0" xfId="0" applyNumberFormat="1" applyFont="1" applyAlignment="1">
      <alignment horizontal="right" vertical="top"/>
    </xf>
    <xf numFmtId="164" fontId="7" fillId="0" borderId="0" xfId="0" applyNumberFormat="1" applyFont="1" applyAlignment="1">
      <alignment horizontal="right" vertical="top"/>
    </xf>
    <xf numFmtId="3" fontId="0" fillId="0" borderId="0" xfId="0" applyNumberFormat="1"/>
    <xf numFmtId="0" fontId="13" fillId="0" borderId="0" xfId="0" applyFont="1"/>
    <xf numFmtId="0" fontId="0" fillId="0" borderId="0" xfId="0"/>
    <xf numFmtId="0" fontId="11" fillId="0" borderId="0" xfId="0" applyFont="1"/>
    <xf numFmtId="0" fontId="0" fillId="0" borderId="0" xfId="0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NumberFormat="1" applyFont="1" applyAlignment="1">
      <alignment horizontal="left" vertical="top"/>
    </xf>
    <xf numFmtId="3" fontId="11" fillId="0" borderId="0" xfId="0" applyNumberFormat="1" applyFont="1" applyAlignment="1">
      <alignment horizontal="right" vertical="top"/>
    </xf>
    <xf numFmtId="3" fontId="12" fillId="0" borderId="0" xfId="0" applyNumberFormat="1" applyFont="1" applyAlignment="1">
      <alignment horizontal="right" vertical="center"/>
    </xf>
    <xf numFmtId="0" fontId="0" fillId="0" borderId="0" xfId="0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NumberFormat="1" applyFont="1" applyAlignment="1">
      <alignment horizontal="left" vertical="top"/>
    </xf>
    <xf numFmtId="3" fontId="11" fillId="0" borderId="0" xfId="0" applyNumberFormat="1" applyFont="1" applyAlignment="1">
      <alignment horizontal="right" vertical="top"/>
    </xf>
    <xf numFmtId="0" fontId="0" fillId="0" borderId="0" xfId="0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NumberFormat="1" applyFont="1" applyAlignment="1">
      <alignment horizontal="left" vertical="top"/>
    </xf>
    <xf numFmtId="3" fontId="1" fillId="0" borderId="0" xfId="0" applyNumberFormat="1" applyFont="1" applyAlignment="1">
      <alignment horizontal="right" vertical="top"/>
    </xf>
    <xf numFmtId="3" fontId="4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top"/>
    </xf>
    <xf numFmtId="0" fontId="0" fillId="0" borderId="0" xfId="0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NumberFormat="1" applyFont="1" applyAlignment="1">
      <alignment horizontal="left" vertical="top"/>
    </xf>
    <xf numFmtId="3" fontId="1" fillId="0" borderId="0" xfId="0" applyNumberFormat="1" applyFont="1" applyAlignment="1">
      <alignment horizontal="right" vertical="top"/>
    </xf>
    <xf numFmtId="3" fontId="4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9535-4E13-BFE1-ADD4696E55BD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9535-4E13-BFE1-ADD4696E55BD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9535-4E13-BFE1-ADD4696E55BD}"/>
              </c:ext>
            </c:extLst>
          </c:dPt>
          <c:cat>
            <c:strRef>
              <c:f>'Figure 1'!$K$8:$K$29</c:f>
              <c:strCache>
                <c:ptCount val="22"/>
                <c:pt idx="0">
                  <c:v>Kingston upon Hull</c:v>
                </c:pt>
                <c:pt idx="1">
                  <c:v>Stoke-on-Trent</c:v>
                </c:pt>
                <c:pt idx="2">
                  <c:v>Middlesbrough</c:v>
                </c:pt>
                <c:pt idx="3">
                  <c:v>Newcastle upon Tyne</c:v>
                </c:pt>
                <c:pt idx="4">
                  <c:v>Nottingham</c:v>
                </c:pt>
                <c:pt idx="5">
                  <c:v>Sheffield</c:v>
                </c:pt>
                <c:pt idx="6">
                  <c:v>Coventry</c:v>
                </c:pt>
                <c:pt idx="7">
                  <c:v>Liverpool</c:v>
                </c:pt>
                <c:pt idx="8">
                  <c:v>Portsmouth</c:v>
                </c:pt>
                <c:pt idx="9">
                  <c:v>Oxford</c:v>
                </c:pt>
                <c:pt idx="10">
                  <c:v>Wolverhampton</c:v>
                </c:pt>
                <c:pt idx="11">
                  <c:v>Derby</c:v>
                </c:pt>
                <c:pt idx="12">
                  <c:v>Norwich</c:v>
                </c:pt>
                <c:pt idx="13">
                  <c:v>Bradford</c:v>
                </c:pt>
                <c:pt idx="14">
                  <c:v>Southampton</c:v>
                </c:pt>
                <c:pt idx="15">
                  <c:v>Birmingham</c:v>
                </c:pt>
                <c:pt idx="16">
                  <c:v>Leicester</c:v>
                </c:pt>
                <c:pt idx="17">
                  <c:v>Cambridge</c:v>
                </c:pt>
                <c:pt idx="18">
                  <c:v>Preston</c:v>
                </c:pt>
                <c:pt idx="19">
                  <c:v>Leeds</c:v>
                </c:pt>
                <c:pt idx="20">
                  <c:v>Manchester</c:v>
                </c:pt>
                <c:pt idx="21">
                  <c:v>Bristol</c:v>
                </c:pt>
              </c:strCache>
            </c:strRef>
          </c:cat>
          <c:val>
            <c:numRef>
              <c:f>'Figure 1'!$L$8:$L$29</c:f>
              <c:numCache>
                <c:formatCode>General</c:formatCode>
                <c:ptCount val="22"/>
                <c:pt idx="0">
                  <c:v>3.064512293717601</c:v>
                </c:pt>
                <c:pt idx="1">
                  <c:v>3.3361499702688322</c:v>
                </c:pt>
                <c:pt idx="2">
                  <c:v>3.3689894166090042</c:v>
                </c:pt>
                <c:pt idx="3">
                  <c:v>3.4236617916436485</c:v>
                </c:pt>
                <c:pt idx="4">
                  <c:v>3.4565544995660415</c:v>
                </c:pt>
                <c:pt idx="5">
                  <c:v>3.6218507059098828</c:v>
                </c:pt>
                <c:pt idx="6">
                  <c:v>3.6404891468042808</c:v>
                </c:pt>
                <c:pt idx="7">
                  <c:v>3.8080539378032667</c:v>
                </c:pt>
                <c:pt idx="8">
                  <c:v>3.8588716079552121</c:v>
                </c:pt>
                <c:pt idx="9">
                  <c:v>3.8966906366477168</c:v>
                </c:pt>
                <c:pt idx="10">
                  <c:v>3.9879257877687246</c:v>
                </c:pt>
                <c:pt idx="11">
                  <c:v>4.0196072340504845</c:v>
                </c:pt>
                <c:pt idx="12">
                  <c:v>4.1178748207913438</c:v>
                </c:pt>
                <c:pt idx="13">
                  <c:v>4.3071149732297167</c:v>
                </c:pt>
                <c:pt idx="14">
                  <c:v>4.4035693925750117</c:v>
                </c:pt>
                <c:pt idx="15">
                  <c:v>4.6978914352934122</c:v>
                </c:pt>
                <c:pt idx="16">
                  <c:v>4.9351201871942143</c:v>
                </c:pt>
                <c:pt idx="17">
                  <c:v>4.9526642912328036</c:v>
                </c:pt>
                <c:pt idx="18">
                  <c:v>5.1108427499353057</c:v>
                </c:pt>
                <c:pt idx="19">
                  <c:v>5.1515926627833517</c:v>
                </c:pt>
                <c:pt idx="20">
                  <c:v>5.1559620783993676</c:v>
                </c:pt>
                <c:pt idx="21">
                  <c:v>5.1615607929418221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35-4E13-BFE1-ADD4696E5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76392544"/>
        <c:axId val="976416672"/>
      </c:barChart>
      <c:catAx>
        <c:axId val="976392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6416672"/>
        <c:crosses val="autoZero"/>
        <c:auto val="1"/>
        <c:lblAlgn val="ctr"/>
        <c:lblOffset val="100"/>
        <c:noMultiLvlLbl val="0"/>
      </c:catAx>
      <c:valAx>
        <c:axId val="976416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micro enterprises per 100 people aged 16-64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639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741B-449C-B390-46D7A592933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741B-449C-B390-46D7A592933A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741B-449C-B390-46D7A592933A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741B-449C-B390-46D7A592933A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741B-449C-B390-46D7A592933A}"/>
              </c:ext>
            </c:extLst>
          </c:dPt>
          <c:cat>
            <c:strRef>
              <c:f>'Figure 2'!$N$8:$N$29</c:f>
              <c:strCache>
                <c:ptCount val="22"/>
                <c:pt idx="0">
                  <c:v>Kingston upon Hull</c:v>
                </c:pt>
                <c:pt idx="1">
                  <c:v>Middlesbrough</c:v>
                </c:pt>
                <c:pt idx="2">
                  <c:v>Stoke-on-Trent</c:v>
                </c:pt>
                <c:pt idx="3">
                  <c:v>Nottingham</c:v>
                </c:pt>
                <c:pt idx="4">
                  <c:v>Newcastle upon Tyne</c:v>
                </c:pt>
                <c:pt idx="5">
                  <c:v>Coventry</c:v>
                </c:pt>
                <c:pt idx="6">
                  <c:v>Sheffield</c:v>
                </c:pt>
                <c:pt idx="7">
                  <c:v>Liverpool</c:v>
                </c:pt>
                <c:pt idx="8">
                  <c:v>Portsmouth</c:v>
                </c:pt>
                <c:pt idx="9">
                  <c:v>Wolverhampton</c:v>
                </c:pt>
                <c:pt idx="10">
                  <c:v>Derby</c:v>
                </c:pt>
                <c:pt idx="11">
                  <c:v>Oxford</c:v>
                </c:pt>
                <c:pt idx="12">
                  <c:v>Southampton</c:v>
                </c:pt>
                <c:pt idx="13">
                  <c:v>Bradford</c:v>
                </c:pt>
                <c:pt idx="14">
                  <c:v>Norwich</c:v>
                </c:pt>
                <c:pt idx="15">
                  <c:v>Birmingham</c:v>
                </c:pt>
                <c:pt idx="16">
                  <c:v>Leicester</c:v>
                </c:pt>
                <c:pt idx="17">
                  <c:v>Cambridge</c:v>
                </c:pt>
                <c:pt idx="18">
                  <c:v>Preston</c:v>
                </c:pt>
                <c:pt idx="19">
                  <c:v>Leeds</c:v>
                </c:pt>
                <c:pt idx="20">
                  <c:v>Manchester</c:v>
                </c:pt>
                <c:pt idx="21">
                  <c:v>Bristol</c:v>
                </c:pt>
              </c:strCache>
            </c:strRef>
          </c:cat>
          <c:val>
            <c:numRef>
              <c:f>'Figure 2'!$O$8:$O$29</c:f>
              <c:numCache>
                <c:formatCode>General</c:formatCode>
                <c:ptCount val="22"/>
                <c:pt idx="0">
                  <c:v>3.6619584343938745</c:v>
                </c:pt>
                <c:pt idx="1">
                  <c:v>3.7830234694919294</c:v>
                </c:pt>
                <c:pt idx="2">
                  <c:v>3.8900885675836383</c:v>
                </c:pt>
                <c:pt idx="3">
                  <c:v>3.9790318193005714</c:v>
                </c:pt>
                <c:pt idx="4">
                  <c:v>3.9857916824159956</c:v>
                </c:pt>
                <c:pt idx="5">
                  <c:v>4.0340555410533927</c:v>
                </c:pt>
                <c:pt idx="6">
                  <c:v>4.150958113413588</c:v>
                </c:pt>
                <c:pt idx="7">
                  <c:v>4.2909110298778934</c:v>
                </c:pt>
                <c:pt idx="8">
                  <c:v>4.3179323627477375</c:v>
                </c:pt>
                <c:pt idx="9">
                  <c:v>4.5401001276136252</c:v>
                </c:pt>
                <c:pt idx="10">
                  <c:v>4.5694298618920115</c:v>
                </c:pt>
                <c:pt idx="11">
                  <c:v>4.5979067053198301</c:v>
                </c:pt>
                <c:pt idx="12">
                  <c:v>4.8020429769757893</c:v>
                </c:pt>
                <c:pt idx="13">
                  <c:v>4.8313411730580968</c:v>
                </c:pt>
                <c:pt idx="14">
                  <c:v>4.8504065551125484</c:v>
                </c:pt>
                <c:pt idx="15">
                  <c:v>5.1974641064192024</c:v>
                </c:pt>
                <c:pt idx="16">
                  <c:v>5.5988087640927464</c:v>
                </c:pt>
                <c:pt idx="17">
                  <c:v>5.7252568582004359</c:v>
                </c:pt>
                <c:pt idx="18">
                  <c:v>5.8009143448632798</c:v>
                </c:pt>
                <c:pt idx="19">
                  <c:v>5.8085006607835616</c:v>
                </c:pt>
                <c:pt idx="20">
                  <c:v>5.8232344230404012</c:v>
                </c:pt>
                <c:pt idx="21">
                  <c:v>5.8266535119102034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41B-449C-B390-46D7A5929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76392544"/>
        <c:axId val="976416672"/>
      </c:barChart>
      <c:catAx>
        <c:axId val="976392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6416672"/>
        <c:crosses val="autoZero"/>
        <c:auto val="1"/>
        <c:lblAlgn val="ctr"/>
        <c:lblOffset val="100"/>
        <c:noMultiLvlLbl val="0"/>
      </c:catAx>
      <c:valAx>
        <c:axId val="976416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SMEs per 100 people aged 16-64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639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2138-4E0F-8446-2F33E7795BD8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2138-4E0F-8446-2F33E7795BD8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2138-4E0F-8446-2F33E7795BD8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2138-4E0F-8446-2F33E7795BD8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2138-4E0F-8446-2F33E7795BD8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2138-4E0F-8446-2F33E7795BD8}"/>
              </c:ext>
            </c:extLst>
          </c:dPt>
          <c:cat>
            <c:strRef>
              <c:f>'Figure 3 &amp; 4 '!$H$8:$H$29</c:f>
              <c:strCache>
                <c:ptCount val="22"/>
                <c:pt idx="0">
                  <c:v>Oxford</c:v>
                </c:pt>
                <c:pt idx="1">
                  <c:v>Newcastle upon Tyne</c:v>
                </c:pt>
                <c:pt idx="2">
                  <c:v>Liverpool</c:v>
                </c:pt>
                <c:pt idx="3">
                  <c:v>Manchester</c:v>
                </c:pt>
                <c:pt idx="4">
                  <c:v>Norwich</c:v>
                </c:pt>
                <c:pt idx="5">
                  <c:v>Cambridge</c:v>
                </c:pt>
                <c:pt idx="6">
                  <c:v>Nottingham</c:v>
                </c:pt>
                <c:pt idx="7">
                  <c:v>Southampton</c:v>
                </c:pt>
                <c:pt idx="8">
                  <c:v>Portsmouth</c:v>
                </c:pt>
                <c:pt idx="9">
                  <c:v>Middlesbrough</c:v>
                </c:pt>
                <c:pt idx="10">
                  <c:v>Bristol, City of</c:v>
                </c:pt>
                <c:pt idx="11">
                  <c:v>Coventry</c:v>
                </c:pt>
                <c:pt idx="12">
                  <c:v>Leeds</c:v>
                </c:pt>
                <c:pt idx="13">
                  <c:v>Birmingham</c:v>
                </c:pt>
                <c:pt idx="14">
                  <c:v>Derby</c:v>
                </c:pt>
                <c:pt idx="15">
                  <c:v>Preston</c:v>
                </c:pt>
                <c:pt idx="16">
                  <c:v>Sheffield</c:v>
                </c:pt>
                <c:pt idx="17">
                  <c:v>Bradford</c:v>
                </c:pt>
                <c:pt idx="18">
                  <c:v>Wolverhampton</c:v>
                </c:pt>
                <c:pt idx="19">
                  <c:v>Stoke-on-Trent</c:v>
                </c:pt>
                <c:pt idx="20">
                  <c:v>Kingston upon Hull, City of</c:v>
                </c:pt>
                <c:pt idx="21">
                  <c:v>Leicester</c:v>
                </c:pt>
              </c:strCache>
            </c:strRef>
          </c:cat>
          <c:val>
            <c:numRef>
              <c:f>'Figure 3 &amp; 4 '!$I$8:$I$29</c:f>
              <c:numCache>
                <c:formatCode>#,##0.00</c:formatCode>
                <c:ptCount val="22"/>
                <c:pt idx="0">
                  <c:v>0.10824140657354768</c:v>
                </c:pt>
                <c:pt idx="1">
                  <c:v>0.16718518303143082</c:v>
                </c:pt>
                <c:pt idx="2">
                  <c:v>0.17329533672616967</c:v>
                </c:pt>
                <c:pt idx="3">
                  <c:v>0.18093346268151092</c:v>
                </c:pt>
                <c:pt idx="4">
                  <c:v>0.21452715076549567</c:v>
                </c:pt>
                <c:pt idx="5">
                  <c:v>0.21909341451320902</c:v>
                </c:pt>
                <c:pt idx="6">
                  <c:v>0.23533069359943692</c:v>
                </c:pt>
                <c:pt idx="7">
                  <c:v>0.23559387106907262</c:v>
                </c:pt>
                <c:pt idx="8">
                  <c:v>0.24161092357501329</c:v>
                </c:pt>
                <c:pt idx="9">
                  <c:v>0.24388307224610639</c:v>
                </c:pt>
                <c:pt idx="10">
                  <c:v>0.2442876100476282</c:v>
                </c:pt>
                <c:pt idx="11">
                  <c:v>0.27107889399811247</c:v>
                </c:pt>
                <c:pt idx="12">
                  <c:v>0.2887294740472896</c:v>
                </c:pt>
                <c:pt idx="13">
                  <c:v>0.29033827817133229</c:v>
                </c:pt>
                <c:pt idx="14">
                  <c:v>0.29510254036692118</c:v>
                </c:pt>
                <c:pt idx="15">
                  <c:v>0.31268869145173811</c:v>
                </c:pt>
                <c:pt idx="16">
                  <c:v>0.31330438626140766</c:v>
                </c:pt>
                <c:pt idx="17">
                  <c:v>0.34746981544820582</c:v>
                </c:pt>
                <c:pt idx="18">
                  <c:v>0.34971041523510354</c:v>
                </c:pt>
                <c:pt idx="19">
                  <c:v>0.35051481863987732</c:v>
                </c:pt>
                <c:pt idx="20">
                  <c:v>0.36262900080848431</c:v>
                </c:pt>
                <c:pt idx="21">
                  <c:v>0.54881940012763242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138-4E0F-8446-2F33E7795B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76392544"/>
        <c:axId val="976416672"/>
      </c:barChart>
      <c:catAx>
        <c:axId val="976392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6416672"/>
        <c:crosses val="autoZero"/>
        <c:auto val="1"/>
        <c:lblAlgn val="ctr"/>
        <c:lblOffset val="100"/>
        <c:noMultiLvlLbl val="0"/>
      </c:catAx>
      <c:valAx>
        <c:axId val="976416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SMEs per 100 people aged 16-64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639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1203-4C1F-A94D-6F9D1E3A7548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1203-4C1F-A94D-6F9D1E3A7548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1203-4C1F-A94D-6F9D1E3A7548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1203-4C1F-A94D-6F9D1E3A7548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1203-4C1F-A94D-6F9D1E3A7548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1203-4C1F-A94D-6F9D1E3A7548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1203-4C1F-A94D-6F9D1E3A7548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1203-4C1F-A94D-6F9D1E3A7548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1203-4C1F-A94D-6F9D1E3A7548}"/>
              </c:ext>
            </c:extLst>
          </c:dPt>
          <c:cat>
            <c:strRef>
              <c:f>'Figure 3 &amp; 4 '!$K$8:$K$29</c:f>
              <c:strCache>
                <c:ptCount val="22"/>
                <c:pt idx="0">
                  <c:v>Oxford</c:v>
                </c:pt>
                <c:pt idx="1">
                  <c:v>Cambridge</c:v>
                </c:pt>
                <c:pt idx="2">
                  <c:v>Norwich</c:v>
                </c:pt>
                <c:pt idx="3">
                  <c:v>Middlesbrough</c:v>
                </c:pt>
                <c:pt idx="4">
                  <c:v>Preston</c:v>
                </c:pt>
                <c:pt idx="5">
                  <c:v>Newcastle upon Tyne</c:v>
                </c:pt>
                <c:pt idx="6">
                  <c:v>Portsmouth</c:v>
                </c:pt>
                <c:pt idx="7">
                  <c:v>Southampton</c:v>
                </c:pt>
                <c:pt idx="8">
                  <c:v>Derby</c:v>
                </c:pt>
                <c:pt idx="9">
                  <c:v>Nottingham</c:v>
                </c:pt>
                <c:pt idx="10">
                  <c:v>Stoke-on-Trent</c:v>
                </c:pt>
                <c:pt idx="11">
                  <c:v>Wolverhampton</c:v>
                </c:pt>
                <c:pt idx="12">
                  <c:v>Liverpool</c:v>
                </c:pt>
                <c:pt idx="13">
                  <c:v>Kingston upon Hull, City of</c:v>
                </c:pt>
                <c:pt idx="14">
                  <c:v>Coventry</c:v>
                </c:pt>
                <c:pt idx="15">
                  <c:v>Manchester</c:v>
                </c:pt>
                <c:pt idx="16">
                  <c:v>Bristol, City of</c:v>
                </c:pt>
                <c:pt idx="17">
                  <c:v>Bradford</c:v>
                </c:pt>
                <c:pt idx="18">
                  <c:v>Sheffield</c:v>
                </c:pt>
                <c:pt idx="19">
                  <c:v>Leicester</c:v>
                </c:pt>
                <c:pt idx="20">
                  <c:v>Leeds</c:v>
                </c:pt>
                <c:pt idx="21">
                  <c:v>Birmingham</c:v>
                </c:pt>
              </c:strCache>
            </c:strRef>
          </c:cat>
          <c:val>
            <c:numRef>
              <c:f>'Figure 3 &amp; 4 '!$L$8:$L$29</c:f>
              <c:numCache>
                <c:formatCode>#,##0</c:formatCode>
                <c:ptCount val="22"/>
                <c:pt idx="0">
                  <c:v>115</c:v>
                </c:pt>
                <c:pt idx="1">
                  <c:v>190</c:v>
                </c:pt>
                <c:pt idx="2">
                  <c:v>205</c:v>
                </c:pt>
                <c:pt idx="3">
                  <c:v>215</c:v>
                </c:pt>
                <c:pt idx="4">
                  <c:v>290</c:v>
                </c:pt>
                <c:pt idx="5">
                  <c:v>345</c:v>
                </c:pt>
                <c:pt idx="6">
                  <c:v>350</c:v>
                </c:pt>
                <c:pt idx="7">
                  <c:v>405</c:v>
                </c:pt>
                <c:pt idx="8">
                  <c:v>475</c:v>
                </c:pt>
                <c:pt idx="9">
                  <c:v>545</c:v>
                </c:pt>
                <c:pt idx="10">
                  <c:v>560</c:v>
                </c:pt>
                <c:pt idx="11">
                  <c:v>570</c:v>
                </c:pt>
                <c:pt idx="12">
                  <c:v>585</c:v>
                </c:pt>
                <c:pt idx="13">
                  <c:v>610</c:v>
                </c:pt>
                <c:pt idx="14">
                  <c:v>675</c:v>
                </c:pt>
                <c:pt idx="15">
                  <c:v>705</c:v>
                </c:pt>
                <c:pt idx="16">
                  <c:v>775</c:v>
                </c:pt>
                <c:pt idx="17">
                  <c:v>1150</c:v>
                </c:pt>
                <c:pt idx="18">
                  <c:v>1205</c:v>
                </c:pt>
                <c:pt idx="19">
                  <c:v>1290</c:v>
                </c:pt>
                <c:pt idx="20">
                  <c:v>1490</c:v>
                </c:pt>
                <c:pt idx="21">
                  <c:v>2130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203-4C1F-A94D-6F9D1E3A7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76392544"/>
        <c:axId val="976416672"/>
      </c:barChart>
      <c:catAx>
        <c:axId val="976392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6416672"/>
        <c:crosses val="autoZero"/>
        <c:auto val="1"/>
        <c:lblAlgn val="ctr"/>
        <c:lblOffset val="100"/>
        <c:noMultiLvlLbl val="0"/>
      </c:catAx>
      <c:valAx>
        <c:axId val="976416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SMEs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639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5'!$AA$3</c:f>
              <c:strCache>
                <c:ptCount val="1"/>
                <c:pt idx="0">
                  <c:v>Derby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'Figure 5'!$Z$4:$Z$30</c:f>
              <c:strCache>
                <c:ptCount val="27"/>
                <c:pt idx="0">
                  <c:v>93 : Sports activities and amusement and recreation activities</c:v>
                </c:pt>
                <c:pt idx="1">
                  <c:v>10 : Manufacture of food products</c:v>
                </c:pt>
                <c:pt idx="2">
                  <c:v>88 : Social work activities without accommodation</c:v>
                </c:pt>
                <c:pt idx="3">
                  <c:v>78 : Employment activities</c:v>
                </c:pt>
                <c:pt idx="4">
                  <c:v>33 : Repair and installation of machinery and equipment</c:v>
                </c:pt>
                <c:pt idx="5">
                  <c:v>96 : Other personal service activities</c:v>
                </c:pt>
                <c:pt idx="6">
                  <c:v>42 : Civil engineering</c:v>
                </c:pt>
                <c:pt idx="7">
                  <c:v>41 : Construction of buildings</c:v>
                </c:pt>
                <c:pt idx="8">
                  <c:v>25 : Manufacture of fabricated metal products, except machinery and equipment</c:v>
                </c:pt>
                <c:pt idx="9">
                  <c:v>86 : Human health activities</c:v>
                </c:pt>
                <c:pt idx="10">
                  <c:v>69 : Legal and accounting activities</c:v>
                </c:pt>
                <c:pt idx="11">
                  <c:v>56 : Food and beverage service activities</c:v>
                </c:pt>
                <c:pt idx="12">
                  <c:v>45 : Wholesale and retail trade and repair of motor vehicles and motorcycles</c:v>
                </c:pt>
                <c:pt idx="13">
                  <c:v>53 : Postal and courier activities</c:v>
                </c:pt>
                <c:pt idx="14">
                  <c:v>13 : Manufacture of textiles</c:v>
                </c:pt>
                <c:pt idx="15">
                  <c:v>62 : Computer programming, consultancy and related activities</c:v>
                </c:pt>
                <c:pt idx="16">
                  <c:v>70 : Activities of head offices; management consultancy activities</c:v>
                </c:pt>
                <c:pt idx="17">
                  <c:v>82 : Office administrative, office support and other business support activities</c:v>
                </c:pt>
                <c:pt idx="18">
                  <c:v>68 : Real estate activities</c:v>
                </c:pt>
                <c:pt idx="19">
                  <c:v>71 : Architectural and engineering activities; technical testing and analysis</c:v>
                </c:pt>
                <c:pt idx="20">
                  <c:v>46 : Wholesale trade, except of motor vehicles and motorcycles</c:v>
                </c:pt>
                <c:pt idx="21">
                  <c:v>49 : Land transport and transport via pipelines</c:v>
                </c:pt>
                <c:pt idx="22">
                  <c:v>43 : Specialised construction activities</c:v>
                </c:pt>
                <c:pt idx="23">
                  <c:v>65 : Insurance, reinsurance and pension funding, except compulsory social security</c:v>
                </c:pt>
                <c:pt idx="24">
                  <c:v>14 : Manufacture of wearing apparel</c:v>
                </c:pt>
                <c:pt idx="25">
                  <c:v>47 : Retail trade, except of motor vehicles and motorcycles</c:v>
                </c:pt>
                <c:pt idx="26">
                  <c:v>66 : Activities auxiliary to financial services and insurance activities</c:v>
                </c:pt>
              </c:strCache>
            </c:strRef>
          </c:cat>
          <c:val>
            <c:numRef>
              <c:f>'Figure 5'!$AA$4:$AA$30</c:f>
              <c:numCache>
                <c:formatCode>General</c:formatCode>
                <c:ptCount val="27"/>
                <c:pt idx="0">
                  <c:v>2.0893712468065657E-2</c:v>
                </c:pt>
                <c:pt idx="1">
                  <c:v>0</c:v>
                </c:pt>
                <c:pt idx="2">
                  <c:v>4.2373335907915644E-3</c:v>
                </c:pt>
                <c:pt idx="3">
                  <c:v>0</c:v>
                </c:pt>
                <c:pt idx="4">
                  <c:v>2.6207103702034992E-2</c:v>
                </c:pt>
                <c:pt idx="5">
                  <c:v>2.5595640373743553E-2</c:v>
                </c:pt>
                <c:pt idx="6">
                  <c:v>3.1696568924020702E-2</c:v>
                </c:pt>
                <c:pt idx="7">
                  <c:v>3.3075656982227739E-2</c:v>
                </c:pt>
                <c:pt idx="8">
                  <c:v>3.3780667031399182E-2</c:v>
                </c:pt>
                <c:pt idx="9">
                  <c:v>1.7906757206148968E-2</c:v>
                </c:pt>
                <c:pt idx="10">
                  <c:v>0</c:v>
                </c:pt>
                <c:pt idx="11">
                  <c:v>3.0433709866014458E-2</c:v>
                </c:pt>
                <c:pt idx="12">
                  <c:v>4.4113860908183949E-2</c:v>
                </c:pt>
                <c:pt idx="13">
                  <c:v>0</c:v>
                </c:pt>
                <c:pt idx="14">
                  <c:v>0</c:v>
                </c:pt>
                <c:pt idx="15">
                  <c:v>6.7515742498846787E-2</c:v>
                </c:pt>
                <c:pt idx="16">
                  <c:v>8.1946813417865444E-2</c:v>
                </c:pt>
                <c:pt idx="17">
                  <c:v>3.6575161715959204E-2</c:v>
                </c:pt>
                <c:pt idx="18">
                  <c:v>0</c:v>
                </c:pt>
                <c:pt idx="19">
                  <c:v>0.1373843824882236</c:v>
                </c:pt>
                <c:pt idx="20">
                  <c:v>4.1568778897005942E-3</c:v>
                </c:pt>
                <c:pt idx="21">
                  <c:v>0.1072876774048209</c:v>
                </c:pt>
                <c:pt idx="22">
                  <c:v>0.15591092464948181</c:v>
                </c:pt>
                <c:pt idx="23">
                  <c:v>0</c:v>
                </c:pt>
                <c:pt idx="24">
                  <c:v>0</c:v>
                </c:pt>
                <c:pt idx="25">
                  <c:v>2.3611066413499415E-2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36-4E4E-8C22-AE0DC221982C}"/>
            </c:ext>
          </c:extLst>
        </c:ser>
        <c:ser>
          <c:idx val="1"/>
          <c:order val="1"/>
          <c:tx>
            <c:strRef>
              <c:f>'Figure 5'!$AB$3</c:f>
              <c:strCache>
                <c:ptCount val="1"/>
                <c:pt idx="0">
                  <c:v>Leicester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'Figure 5'!$Z$4:$Z$30</c:f>
              <c:strCache>
                <c:ptCount val="27"/>
                <c:pt idx="0">
                  <c:v>93 : Sports activities and amusement and recreation activities</c:v>
                </c:pt>
                <c:pt idx="1">
                  <c:v>10 : Manufacture of food products</c:v>
                </c:pt>
                <c:pt idx="2">
                  <c:v>88 : Social work activities without accommodation</c:v>
                </c:pt>
                <c:pt idx="3">
                  <c:v>78 : Employment activities</c:v>
                </c:pt>
                <c:pt idx="4">
                  <c:v>33 : Repair and installation of machinery and equipment</c:v>
                </c:pt>
                <c:pt idx="5">
                  <c:v>96 : Other personal service activities</c:v>
                </c:pt>
                <c:pt idx="6">
                  <c:v>42 : Civil engineering</c:v>
                </c:pt>
                <c:pt idx="7">
                  <c:v>41 : Construction of buildings</c:v>
                </c:pt>
                <c:pt idx="8">
                  <c:v>25 : Manufacture of fabricated metal products, except machinery and equipment</c:v>
                </c:pt>
                <c:pt idx="9">
                  <c:v>86 : Human health activities</c:v>
                </c:pt>
                <c:pt idx="10">
                  <c:v>69 : Legal and accounting activities</c:v>
                </c:pt>
                <c:pt idx="11">
                  <c:v>56 : Food and beverage service activities</c:v>
                </c:pt>
                <c:pt idx="12">
                  <c:v>45 : Wholesale and retail trade and repair of motor vehicles and motorcycles</c:v>
                </c:pt>
                <c:pt idx="13">
                  <c:v>53 : Postal and courier activities</c:v>
                </c:pt>
                <c:pt idx="14">
                  <c:v>13 : Manufacture of textiles</c:v>
                </c:pt>
                <c:pt idx="15">
                  <c:v>62 : Computer programming, consultancy and related activities</c:v>
                </c:pt>
                <c:pt idx="16">
                  <c:v>70 : Activities of head offices; management consultancy activities</c:v>
                </c:pt>
                <c:pt idx="17">
                  <c:v>82 : Office administrative, office support and other business support activities</c:v>
                </c:pt>
                <c:pt idx="18">
                  <c:v>68 : Real estate activities</c:v>
                </c:pt>
                <c:pt idx="19">
                  <c:v>71 : Architectural and engineering activities; technical testing and analysis</c:v>
                </c:pt>
                <c:pt idx="20">
                  <c:v>46 : Wholesale trade, except of motor vehicles and motorcycles</c:v>
                </c:pt>
                <c:pt idx="21">
                  <c:v>49 : Land transport and transport via pipelines</c:v>
                </c:pt>
                <c:pt idx="22">
                  <c:v>43 : Specialised construction activities</c:v>
                </c:pt>
                <c:pt idx="23">
                  <c:v>65 : Insurance, reinsurance and pension funding, except compulsory social security</c:v>
                </c:pt>
                <c:pt idx="24">
                  <c:v>14 : Manufacture of wearing apparel</c:v>
                </c:pt>
                <c:pt idx="25">
                  <c:v>47 : Retail trade, except of motor vehicles and motorcycles</c:v>
                </c:pt>
                <c:pt idx="26">
                  <c:v>66 : Activities auxiliary to financial services and insurance activities</c:v>
                </c:pt>
              </c:strCache>
            </c:strRef>
          </c:cat>
          <c:val>
            <c:numRef>
              <c:f>'Figure 5'!$AB$4:$AB$30</c:f>
              <c:numCache>
                <c:formatCode>General</c:formatCode>
                <c:ptCount val="27"/>
                <c:pt idx="0">
                  <c:v>0</c:v>
                </c:pt>
                <c:pt idx="1">
                  <c:v>2.3563383891089029E-2</c:v>
                </c:pt>
                <c:pt idx="2">
                  <c:v>2.4428292374023761E-2</c:v>
                </c:pt>
                <c:pt idx="3">
                  <c:v>2.5725804534082235E-2</c:v>
                </c:pt>
                <c:pt idx="4">
                  <c:v>1.869633985170753E-3</c:v>
                </c:pt>
                <c:pt idx="5">
                  <c:v>2.8167560344365281E-2</c:v>
                </c:pt>
                <c:pt idx="6">
                  <c:v>0</c:v>
                </c:pt>
                <c:pt idx="7">
                  <c:v>0</c:v>
                </c:pt>
                <c:pt idx="8">
                  <c:v>2.5006813695564817E-2</c:v>
                </c:pt>
                <c:pt idx="9">
                  <c:v>4.2894141984926845E-2</c:v>
                </c:pt>
                <c:pt idx="10">
                  <c:v>2.7754807654202907E-2</c:v>
                </c:pt>
                <c:pt idx="11">
                  <c:v>6.1944022644242813E-2</c:v>
                </c:pt>
                <c:pt idx="12">
                  <c:v>6.3904567122798572E-2</c:v>
                </c:pt>
                <c:pt idx="13">
                  <c:v>6.5662556702447208E-2</c:v>
                </c:pt>
                <c:pt idx="14">
                  <c:v>7.247873905910264E-2</c:v>
                </c:pt>
                <c:pt idx="15">
                  <c:v>7.7891927074724365E-2</c:v>
                </c:pt>
                <c:pt idx="16">
                  <c:v>3.3583621859363866E-2</c:v>
                </c:pt>
                <c:pt idx="17">
                  <c:v>0.11871808490709501</c:v>
                </c:pt>
                <c:pt idx="18">
                  <c:v>0.12332534589483532</c:v>
                </c:pt>
                <c:pt idx="19">
                  <c:v>0</c:v>
                </c:pt>
                <c:pt idx="20">
                  <c:v>0.14024275121966986</c:v>
                </c:pt>
                <c:pt idx="21">
                  <c:v>0.15148718547724149</c:v>
                </c:pt>
                <c:pt idx="22">
                  <c:v>0</c:v>
                </c:pt>
                <c:pt idx="23">
                  <c:v>0.16737294292636146</c:v>
                </c:pt>
                <c:pt idx="24">
                  <c:v>0.18209114134067439</c:v>
                </c:pt>
                <c:pt idx="25">
                  <c:v>0.23498801450747819</c:v>
                </c:pt>
                <c:pt idx="26">
                  <c:v>0.24707736366974803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36-4E4E-8C22-AE0DC221982C}"/>
            </c:ext>
          </c:extLst>
        </c:ser>
        <c:ser>
          <c:idx val="2"/>
          <c:order val="2"/>
          <c:tx>
            <c:strRef>
              <c:f>'Figure 5'!$AC$3</c:f>
              <c:strCache>
                <c:ptCount val="1"/>
                <c:pt idx="0">
                  <c:v>Nottingham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'Figure 5'!$Z$4:$Z$30</c:f>
              <c:strCache>
                <c:ptCount val="27"/>
                <c:pt idx="0">
                  <c:v>93 : Sports activities and amusement and recreation activities</c:v>
                </c:pt>
                <c:pt idx="1">
                  <c:v>10 : Manufacture of food products</c:v>
                </c:pt>
                <c:pt idx="2">
                  <c:v>88 : Social work activities without accommodation</c:v>
                </c:pt>
                <c:pt idx="3">
                  <c:v>78 : Employment activities</c:v>
                </c:pt>
                <c:pt idx="4">
                  <c:v>33 : Repair and installation of machinery and equipment</c:v>
                </c:pt>
                <c:pt idx="5">
                  <c:v>96 : Other personal service activities</c:v>
                </c:pt>
                <c:pt idx="6">
                  <c:v>42 : Civil engineering</c:v>
                </c:pt>
                <c:pt idx="7">
                  <c:v>41 : Construction of buildings</c:v>
                </c:pt>
                <c:pt idx="8">
                  <c:v>25 : Manufacture of fabricated metal products, except machinery and equipment</c:v>
                </c:pt>
                <c:pt idx="9">
                  <c:v>86 : Human health activities</c:v>
                </c:pt>
                <c:pt idx="10">
                  <c:v>69 : Legal and accounting activities</c:v>
                </c:pt>
                <c:pt idx="11">
                  <c:v>56 : Food and beverage service activities</c:v>
                </c:pt>
                <c:pt idx="12">
                  <c:v>45 : Wholesale and retail trade and repair of motor vehicles and motorcycles</c:v>
                </c:pt>
                <c:pt idx="13">
                  <c:v>53 : Postal and courier activities</c:v>
                </c:pt>
                <c:pt idx="14">
                  <c:v>13 : Manufacture of textiles</c:v>
                </c:pt>
                <c:pt idx="15">
                  <c:v>62 : Computer programming, consultancy and related activities</c:v>
                </c:pt>
                <c:pt idx="16">
                  <c:v>70 : Activities of head offices; management consultancy activities</c:v>
                </c:pt>
                <c:pt idx="17">
                  <c:v>82 : Office administrative, office support and other business support activities</c:v>
                </c:pt>
                <c:pt idx="18">
                  <c:v>68 : Real estate activities</c:v>
                </c:pt>
                <c:pt idx="19">
                  <c:v>71 : Architectural and engineering activities; technical testing and analysis</c:v>
                </c:pt>
                <c:pt idx="20">
                  <c:v>46 : Wholesale trade, except of motor vehicles and motorcycles</c:v>
                </c:pt>
                <c:pt idx="21">
                  <c:v>49 : Land transport and transport via pipelines</c:v>
                </c:pt>
                <c:pt idx="22">
                  <c:v>43 : Specialised construction activities</c:v>
                </c:pt>
                <c:pt idx="23">
                  <c:v>65 : Insurance, reinsurance and pension funding, except compulsory social security</c:v>
                </c:pt>
                <c:pt idx="24">
                  <c:v>14 : Manufacture of wearing apparel</c:v>
                </c:pt>
                <c:pt idx="25">
                  <c:v>47 : Retail trade, except of motor vehicles and motorcycles</c:v>
                </c:pt>
                <c:pt idx="26">
                  <c:v>66 : Activities auxiliary to financial services and insurance activities</c:v>
                </c:pt>
              </c:strCache>
            </c:strRef>
          </c:cat>
          <c:val>
            <c:numRef>
              <c:f>'Figure 5'!$AC$4:$AC$30</c:f>
              <c:numCache>
                <c:formatCode>General</c:formatCode>
                <c:ptCount val="27"/>
                <c:pt idx="0">
                  <c:v>1.3435468976931875E-2</c:v>
                </c:pt>
                <c:pt idx="1">
                  <c:v>2.4243984595415102E-3</c:v>
                </c:pt>
                <c:pt idx="2">
                  <c:v>0</c:v>
                </c:pt>
                <c:pt idx="3">
                  <c:v>1.3865199154678771E-2</c:v>
                </c:pt>
                <c:pt idx="4">
                  <c:v>0</c:v>
                </c:pt>
                <c:pt idx="5">
                  <c:v>0</c:v>
                </c:pt>
                <c:pt idx="6">
                  <c:v>1.31783483895803E-2</c:v>
                </c:pt>
                <c:pt idx="7">
                  <c:v>2.9865474508697656E-2</c:v>
                </c:pt>
                <c:pt idx="8">
                  <c:v>0</c:v>
                </c:pt>
                <c:pt idx="9">
                  <c:v>0</c:v>
                </c:pt>
                <c:pt idx="10">
                  <c:v>4.9434664607000717E-2</c:v>
                </c:pt>
                <c:pt idx="11">
                  <c:v>0</c:v>
                </c:pt>
                <c:pt idx="12">
                  <c:v>0</c:v>
                </c:pt>
                <c:pt idx="13">
                  <c:v>2.9205419496025481E-3</c:v>
                </c:pt>
                <c:pt idx="14">
                  <c:v>4.5832931054827879E-3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3.0385436445359876E-2</c:v>
                </c:pt>
                <c:pt idx="19">
                  <c:v>1.8621040251126E-2</c:v>
                </c:pt>
                <c:pt idx="20">
                  <c:v>0</c:v>
                </c:pt>
                <c:pt idx="21">
                  <c:v>0</c:v>
                </c:pt>
                <c:pt idx="22">
                  <c:v>2.0453024436005995E-2</c:v>
                </c:pt>
                <c:pt idx="23">
                  <c:v>5.7874467651444453E-2</c:v>
                </c:pt>
                <c:pt idx="24">
                  <c:v>1.477703043370986E-3</c:v>
                </c:pt>
                <c:pt idx="25">
                  <c:v>0</c:v>
                </c:pt>
                <c:pt idx="26">
                  <c:v>5.5149701241163279E-2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36-4E4E-8C22-AE0DC2219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67989696"/>
        <c:axId val="1168002176"/>
      </c:barChart>
      <c:catAx>
        <c:axId val="1167989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8002176"/>
        <c:crosses val="autoZero"/>
        <c:auto val="1"/>
        <c:lblAlgn val="ctr"/>
        <c:lblOffset val="100"/>
        <c:noMultiLvlLbl val="0"/>
      </c:catAx>
      <c:valAx>
        <c:axId val="1168002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SMEs per 100 people aged 16-64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7989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Derby</c:v>
          </c:tx>
          <c:spPr>
            <a:solidFill>
              <a:schemeClr val="accent3">
                <a:lumMod val="40000"/>
                <a:lumOff val="60000"/>
              </a:schemeClr>
            </a:soli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'Figure 5'!$Z$15:$Z$30</c:f>
              <c:strCache>
                <c:ptCount val="16"/>
                <c:pt idx="0">
                  <c:v>56 : Food and beverage service activities</c:v>
                </c:pt>
                <c:pt idx="1">
                  <c:v>45 : Wholesale and retail trade and repair of motor vehicles and motorcycles</c:v>
                </c:pt>
                <c:pt idx="2">
                  <c:v>53 : Postal and courier activities</c:v>
                </c:pt>
                <c:pt idx="3">
                  <c:v>13 : Manufacture of textiles</c:v>
                </c:pt>
                <c:pt idx="4">
                  <c:v>62 : Computer programming, consultancy and related activities</c:v>
                </c:pt>
                <c:pt idx="5">
                  <c:v>70 : Activities of head offices; management consultancy activities</c:v>
                </c:pt>
                <c:pt idx="6">
                  <c:v>82 : Office administrative, office support and other business support activities</c:v>
                </c:pt>
                <c:pt idx="7">
                  <c:v>68 : Real estate activities</c:v>
                </c:pt>
                <c:pt idx="8">
                  <c:v>71 : Architectural and engineering activities; technical testing and analysis</c:v>
                </c:pt>
                <c:pt idx="9">
                  <c:v>46 : Wholesale trade, except of motor vehicles and motorcycles</c:v>
                </c:pt>
                <c:pt idx="10">
                  <c:v>49 : Land transport and transport via pipelines</c:v>
                </c:pt>
                <c:pt idx="11">
                  <c:v>43 : Specialised construction activities</c:v>
                </c:pt>
                <c:pt idx="12">
                  <c:v>65 : Insurance, reinsurance and pension funding, except compulsory social security</c:v>
                </c:pt>
                <c:pt idx="13">
                  <c:v>14 : Manufacture of wearing apparel</c:v>
                </c:pt>
                <c:pt idx="14">
                  <c:v>47 : Retail trade, except of motor vehicles and motorcycles</c:v>
                </c:pt>
                <c:pt idx="15">
                  <c:v>66 : Activities auxiliary to financial services and insurance activities</c:v>
                </c:pt>
              </c:strCache>
            </c:strRef>
          </c:cat>
          <c:val>
            <c:numRef>
              <c:f>'Figure 5'!$AA$15:$AA$30</c:f>
              <c:numCache>
                <c:formatCode>General</c:formatCode>
                <c:ptCount val="16"/>
                <c:pt idx="0">
                  <c:v>3.0433709866014458E-2</c:v>
                </c:pt>
                <c:pt idx="1">
                  <c:v>4.4113860908183949E-2</c:v>
                </c:pt>
                <c:pt idx="2">
                  <c:v>0</c:v>
                </c:pt>
                <c:pt idx="3">
                  <c:v>0</c:v>
                </c:pt>
                <c:pt idx="4">
                  <c:v>6.7515742498846787E-2</c:v>
                </c:pt>
                <c:pt idx="5">
                  <c:v>8.1946813417865444E-2</c:v>
                </c:pt>
                <c:pt idx="6">
                  <c:v>3.6575161715959204E-2</c:v>
                </c:pt>
                <c:pt idx="7">
                  <c:v>0</c:v>
                </c:pt>
                <c:pt idx="8">
                  <c:v>0.1373843824882236</c:v>
                </c:pt>
                <c:pt idx="9">
                  <c:v>4.1568778897005942E-3</c:v>
                </c:pt>
                <c:pt idx="10">
                  <c:v>0.1072876774048209</c:v>
                </c:pt>
                <c:pt idx="11">
                  <c:v>0.15591092464948181</c:v>
                </c:pt>
                <c:pt idx="12">
                  <c:v>0</c:v>
                </c:pt>
                <c:pt idx="13">
                  <c:v>0</c:v>
                </c:pt>
                <c:pt idx="14">
                  <c:v>2.3611066413499415E-2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C6-468A-9757-E932EB1AF9A3}"/>
            </c:ext>
          </c:extLst>
        </c:ser>
        <c:ser>
          <c:idx val="1"/>
          <c:order val="1"/>
          <c:tx>
            <c:v>Leicester</c:v>
          </c:tx>
          <c:spPr>
            <a:solidFill>
              <a:schemeClr val="accent5">
                <a:lumMod val="75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'Figure 5'!$Z$15:$Z$30</c:f>
              <c:strCache>
                <c:ptCount val="16"/>
                <c:pt idx="0">
                  <c:v>56 : Food and beverage service activities</c:v>
                </c:pt>
                <c:pt idx="1">
                  <c:v>45 : Wholesale and retail trade and repair of motor vehicles and motorcycles</c:v>
                </c:pt>
                <c:pt idx="2">
                  <c:v>53 : Postal and courier activities</c:v>
                </c:pt>
                <c:pt idx="3">
                  <c:v>13 : Manufacture of textiles</c:v>
                </c:pt>
                <c:pt idx="4">
                  <c:v>62 : Computer programming, consultancy and related activities</c:v>
                </c:pt>
                <c:pt idx="5">
                  <c:v>70 : Activities of head offices; management consultancy activities</c:v>
                </c:pt>
                <c:pt idx="6">
                  <c:v>82 : Office administrative, office support and other business support activities</c:v>
                </c:pt>
                <c:pt idx="7">
                  <c:v>68 : Real estate activities</c:v>
                </c:pt>
                <c:pt idx="8">
                  <c:v>71 : Architectural and engineering activities; technical testing and analysis</c:v>
                </c:pt>
                <c:pt idx="9">
                  <c:v>46 : Wholesale trade, except of motor vehicles and motorcycles</c:v>
                </c:pt>
                <c:pt idx="10">
                  <c:v>49 : Land transport and transport via pipelines</c:v>
                </c:pt>
                <c:pt idx="11">
                  <c:v>43 : Specialised construction activities</c:v>
                </c:pt>
                <c:pt idx="12">
                  <c:v>65 : Insurance, reinsurance and pension funding, except compulsory social security</c:v>
                </c:pt>
                <c:pt idx="13">
                  <c:v>14 : Manufacture of wearing apparel</c:v>
                </c:pt>
                <c:pt idx="14">
                  <c:v>47 : Retail trade, except of motor vehicles and motorcycles</c:v>
                </c:pt>
                <c:pt idx="15">
                  <c:v>66 : Activities auxiliary to financial services and insurance activities</c:v>
                </c:pt>
              </c:strCache>
            </c:strRef>
          </c:cat>
          <c:val>
            <c:numRef>
              <c:f>'Figure 5'!$AB$15:$AB$30</c:f>
              <c:numCache>
                <c:formatCode>General</c:formatCode>
                <c:ptCount val="16"/>
                <c:pt idx="0">
                  <c:v>6.1944022644242813E-2</c:v>
                </c:pt>
                <c:pt idx="1">
                  <c:v>6.3904567122798572E-2</c:v>
                </c:pt>
                <c:pt idx="2">
                  <c:v>6.5662556702447208E-2</c:v>
                </c:pt>
                <c:pt idx="3">
                  <c:v>7.247873905910264E-2</c:v>
                </c:pt>
                <c:pt idx="4">
                  <c:v>7.7891927074724365E-2</c:v>
                </c:pt>
                <c:pt idx="5">
                  <c:v>3.3583621859363866E-2</c:v>
                </c:pt>
                <c:pt idx="6">
                  <c:v>0.11871808490709501</c:v>
                </c:pt>
                <c:pt idx="7">
                  <c:v>0.12332534589483532</c:v>
                </c:pt>
                <c:pt idx="8">
                  <c:v>0</c:v>
                </c:pt>
                <c:pt idx="9">
                  <c:v>0.14024275121966986</c:v>
                </c:pt>
                <c:pt idx="10">
                  <c:v>0.15148718547724149</c:v>
                </c:pt>
                <c:pt idx="11">
                  <c:v>0</c:v>
                </c:pt>
                <c:pt idx="12">
                  <c:v>0.16737294292636146</c:v>
                </c:pt>
                <c:pt idx="13">
                  <c:v>0.18209114134067439</c:v>
                </c:pt>
                <c:pt idx="14">
                  <c:v>0.23498801450747819</c:v>
                </c:pt>
                <c:pt idx="15">
                  <c:v>0.24707736366974803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C6-468A-9757-E932EB1AF9A3}"/>
            </c:ext>
          </c:extLst>
        </c:ser>
        <c:ser>
          <c:idx val="2"/>
          <c:order val="2"/>
          <c:tx>
            <c:v>Nottingham</c:v>
          </c:tx>
          <c:spPr>
            <a:solidFill>
              <a:schemeClr val="accent2">
                <a:lumMod val="60000"/>
                <a:lumOff val="40000"/>
              </a:schemeClr>
            </a:soli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'Figure 5'!$Z$15:$Z$30</c:f>
              <c:strCache>
                <c:ptCount val="16"/>
                <c:pt idx="0">
                  <c:v>56 : Food and beverage service activities</c:v>
                </c:pt>
                <c:pt idx="1">
                  <c:v>45 : Wholesale and retail trade and repair of motor vehicles and motorcycles</c:v>
                </c:pt>
                <c:pt idx="2">
                  <c:v>53 : Postal and courier activities</c:v>
                </c:pt>
                <c:pt idx="3">
                  <c:v>13 : Manufacture of textiles</c:v>
                </c:pt>
                <c:pt idx="4">
                  <c:v>62 : Computer programming, consultancy and related activities</c:v>
                </c:pt>
                <c:pt idx="5">
                  <c:v>70 : Activities of head offices; management consultancy activities</c:v>
                </c:pt>
                <c:pt idx="6">
                  <c:v>82 : Office administrative, office support and other business support activities</c:v>
                </c:pt>
                <c:pt idx="7">
                  <c:v>68 : Real estate activities</c:v>
                </c:pt>
                <c:pt idx="8">
                  <c:v>71 : Architectural and engineering activities; technical testing and analysis</c:v>
                </c:pt>
                <c:pt idx="9">
                  <c:v>46 : Wholesale trade, except of motor vehicles and motorcycles</c:v>
                </c:pt>
                <c:pt idx="10">
                  <c:v>49 : Land transport and transport via pipelines</c:v>
                </c:pt>
                <c:pt idx="11">
                  <c:v>43 : Specialised construction activities</c:v>
                </c:pt>
                <c:pt idx="12">
                  <c:v>65 : Insurance, reinsurance and pension funding, except compulsory social security</c:v>
                </c:pt>
                <c:pt idx="13">
                  <c:v>14 : Manufacture of wearing apparel</c:v>
                </c:pt>
                <c:pt idx="14">
                  <c:v>47 : Retail trade, except of motor vehicles and motorcycles</c:v>
                </c:pt>
                <c:pt idx="15">
                  <c:v>66 : Activities auxiliary to financial services and insurance activities</c:v>
                </c:pt>
              </c:strCache>
            </c:strRef>
          </c:cat>
          <c:val>
            <c:numRef>
              <c:f>'Figure 5'!$AC$15:$AC$30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2.9205419496025481E-3</c:v>
                </c:pt>
                <c:pt idx="3">
                  <c:v>4.5832931054827879E-3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3.0385436445359876E-2</c:v>
                </c:pt>
                <c:pt idx="8">
                  <c:v>1.8621040251126E-2</c:v>
                </c:pt>
                <c:pt idx="9">
                  <c:v>0</c:v>
                </c:pt>
                <c:pt idx="10">
                  <c:v>0</c:v>
                </c:pt>
                <c:pt idx="11">
                  <c:v>2.0453024436005995E-2</c:v>
                </c:pt>
                <c:pt idx="12">
                  <c:v>5.7874467651444453E-2</c:v>
                </c:pt>
                <c:pt idx="13">
                  <c:v>1.477703043370986E-3</c:v>
                </c:pt>
                <c:pt idx="14">
                  <c:v>0</c:v>
                </c:pt>
                <c:pt idx="15">
                  <c:v>5.5149701241163279E-2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C6-468A-9757-E932EB1AF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67989696"/>
        <c:axId val="1168002176"/>
      </c:barChart>
      <c:catAx>
        <c:axId val="1167989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8002176"/>
        <c:crosses val="autoZero"/>
        <c:auto val="1"/>
        <c:lblAlgn val="ctr"/>
        <c:lblOffset val="100"/>
        <c:noMultiLvlLbl val="0"/>
      </c:catAx>
      <c:valAx>
        <c:axId val="1168002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SMEs per 100 people aged 16-64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7989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411480</xdr:colOff>
      <xdr:row>4</xdr:row>
      <xdr:rowOff>99060</xdr:rowOff>
    </xdr:from>
    <xdr:to>
      <xdr:col>22</xdr:col>
      <xdr:colOff>601980</xdr:colOff>
      <xdr:row>30</xdr:row>
      <xdr:rowOff>30480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69B9233-EBE3-469A-8226-833F20990E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6</xdr:row>
      <xdr:rowOff>0</xdr:rowOff>
    </xdr:from>
    <xdr:to>
      <xdr:col>27</xdr:col>
      <xdr:colOff>190500</xdr:colOff>
      <xdr:row>30</xdr:row>
      <xdr:rowOff>167640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3857C4-8777-4527-919F-F48098B2FB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6</xdr:row>
      <xdr:rowOff>411480</xdr:rowOff>
    </xdr:from>
    <xdr:to>
      <xdr:col>22</xdr:col>
      <xdr:colOff>525780</xdr:colOff>
      <xdr:row>29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4D50889-2880-45DD-8769-6AF60CE919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0</xdr:colOff>
      <xdr:row>6</xdr:row>
      <xdr:rowOff>0</xdr:rowOff>
    </xdr:from>
    <xdr:to>
      <xdr:col>34</xdr:col>
      <xdr:colOff>190500</xdr:colOff>
      <xdr:row>30</xdr:row>
      <xdr:rowOff>30480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5250197-82F7-4D1F-AFBF-65889D2EDD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373380</xdr:colOff>
      <xdr:row>6</xdr:row>
      <xdr:rowOff>0</xdr:rowOff>
    </xdr:from>
    <xdr:to>
      <xdr:col>43</xdr:col>
      <xdr:colOff>30480</xdr:colOff>
      <xdr:row>51</xdr:row>
      <xdr:rowOff>38100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DEF2ED59-B625-4B60-996E-0B994CF519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44</xdr:col>
      <xdr:colOff>0</xdr:colOff>
      <xdr:row>6</xdr:row>
      <xdr:rowOff>0</xdr:rowOff>
    </xdr:from>
    <xdr:to>
      <xdr:col>56</xdr:col>
      <xdr:colOff>266700</xdr:colOff>
      <xdr:row>51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8FBAAAE-B323-47F7-8A75-0B99B4A618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50DAD-C263-48C3-A2A8-C28746565075}">
  <dimension ref="A1:A3"/>
  <sheetViews>
    <sheetView tabSelected="1" workbookViewId="0">
      <selection activeCell="A4" sqref="A4"/>
    </sheetView>
  </sheetViews>
  <sheetFormatPr defaultRowHeight="14.4" x14ac:dyDescent="0.3"/>
  <sheetData>
    <row r="1" spans="1:1" x14ac:dyDescent="0.3">
      <c r="A1" t="s">
        <v>152</v>
      </c>
    </row>
    <row r="3" spans="1:1" x14ac:dyDescent="0.3">
      <c r="A3" t="s">
        <v>153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"/>
  <sheetViews>
    <sheetView workbookViewId="0">
      <selection activeCell="G1" sqref="G1:O1048576"/>
    </sheetView>
  </sheetViews>
  <sheetFormatPr defaultRowHeight="14.4" x14ac:dyDescent="0.3"/>
  <cols>
    <col min="1" max="1" width="17" customWidth="1" collapsed="1"/>
    <col min="2" max="4" width="14" customWidth="1" collapsed="1"/>
    <col min="7" max="7" width="15.88671875" customWidth="1"/>
    <col min="9" max="9" width="14.44140625" customWidth="1"/>
    <col min="12" max="12" width="22" customWidth="1"/>
  </cols>
  <sheetData>
    <row r="1" spans="1:15" ht="15.6" x14ac:dyDescent="0.3">
      <c r="A1" s="1" t="s">
        <v>0</v>
      </c>
    </row>
    <row r="3" spans="1:15" x14ac:dyDescent="0.3">
      <c r="A3" s="2" t="s">
        <v>1</v>
      </c>
      <c r="B3" s="2">
        <v>2020</v>
      </c>
    </row>
    <row r="4" spans="1:15" x14ac:dyDescent="0.3">
      <c r="A4" s="2" t="s">
        <v>2</v>
      </c>
      <c r="B4" s="2" t="s">
        <v>3</v>
      </c>
    </row>
    <row r="5" spans="1:15" x14ac:dyDescent="0.3">
      <c r="A5" s="2" t="s">
        <v>4</v>
      </c>
      <c r="B5" s="2" t="s">
        <v>5</v>
      </c>
    </row>
    <row r="7" spans="1:15" ht="22.05" customHeight="1" x14ac:dyDescent="0.3">
      <c r="A7" s="4" t="s">
        <v>9</v>
      </c>
      <c r="B7" s="3" t="s">
        <v>6</v>
      </c>
      <c r="C7" s="3" t="s">
        <v>7</v>
      </c>
      <c r="D7" s="3" t="s">
        <v>8</v>
      </c>
      <c r="G7" s="42"/>
      <c r="H7" s="42"/>
      <c r="I7" s="42"/>
      <c r="L7" s="4"/>
      <c r="M7" s="3"/>
      <c r="N7" s="3"/>
      <c r="O7" s="3"/>
    </row>
    <row r="8" spans="1:15" x14ac:dyDescent="0.3">
      <c r="A8" s="5" t="s">
        <v>10</v>
      </c>
      <c r="B8" s="6">
        <v>6470</v>
      </c>
      <c r="C8" s="6">
        <v>11600</v>
      </c>
      <c r="D8" s="6">
        <v>8005</v>
      </c>
      <c r="G8" s="9"/>
      <c r="L8" s="5"/>
      <c r="M8" s="10"/>
      <c r="N8" s="10"/>
      <c r="O8" s="10"/>
    </row>
    <row r="9" spans="1:15" x14ac:dyDescent="0.3">
      <c r="A9" s="5" t="s">
        <v>11</v>
      </c>
      <c r="B9" s="6">
        <v>5630</v>
      </c>
      <c r="C9" s="6">
        <v>10015</v>
      </c>
      <c r="D9" s="6">
        <v>6890</v>
      </c>
      <c r="G9" s="9"/>
      <c r="L9" s="5"/>
      <c r="M9" s="10"/>
      <c r="N9" s="10"/>
      <c r="O9" s="10"/>
    </row>
    <row r="10" spans="1:15" x14ac:dyDescent="0.3">
      <c r="A10" s="5" t="s">
        <v>12</v>
      </c>
      <c r="B10" s="6">
        <v>840</v>
      </c>
      <c r="C10" s="6">
        <v>1590</v>
      </c>
      <c r="D10" s="6">
        <v>1115</v>
      </c>
      <c r="G10" s="9"/>
      <c r="L10" s="5"/>
      <c r="M10" s="10"/>
      <c r="N10" s="10"/>
      <c r="O10" s="10"/>
    </row>
    <row r="11" spans="1:15" x14ac:dyDescent="0.3">
      <c r="A11" s="5" t="s">
        <v>13</v>
      </c>
      <c r="B11" s="6">
        <v>735</v>
      </c>
      <c r="C11" s="6">
        <v>1350</v>
      </c>
      <c r="D11" s="6">
        <v>1010</v>
      </c>
      <c r="G11" s="9"/>
      <c r="L11" s="5"/>
      <c r="M11" s="10"/>
      <c r="N11" s="10"/>
      <c r="O11" s="10"/>
    </row>
    <row r="12" spans="1:15" x14ac:dyDescent="0.3">
      <c r="A12" s="5" t="s">
        <v>14</v>
      </c>
      <c r="B12" s="6">
        <v>460</v>
      </c>
      <c r="C12" s="6">
        <v>875</v>
      </c>
      <c r="D12" s="6">
        <v>635</v>
      </c>
      <c r="G12" s="9"/>
      <c r="L12" s="5"/>
      <c r="M12" s="10"/>
      <c r="N12" s="10"/>
      <c r="O12" s="10"/>
    </row>
    <row r="13" spans="1:15" x14ac:dyDescent="0.3">
      <c r="A13" s="5" t="s">
        <v>15</v>
      </c>
      <c r="B13" s="6">
        <v>280</v>
      </c>
      <c r="C13" s="6">
        <v>475</v>
      </c>
      <c r="D13" s="6">
        <v>375</v>
      </c>
      <c r="G13" s="9"/>
      <c r="L13" s="5"/>
      <c r="M13" s="10"/>
      <c r="N13" s="10"/>
      <c r="O13" s="10"/>
    </row>
    <row r="14" spans="1:15" x14ac:dyDescent="0.3">
      <c r="A14" s="5" t="s">
        <v>16</v>
      </c>
      <c r="B14" s="6">
        <v>150</v>
      </c>
      <c r="C14" s="6">
        <v>210</v>
      </c>
      <c r="D14" s="6">
        <v>200</v>
      </c>
      <c r="G14" s="9"/>
      <c r="L14" s="5"/>
      <c r="M14" s="10"/>
      <c r="N14" s="10"/>
      <c r="O14" s="10"/>
    </row>
    <row r="15" spans="1:15" x14ac:dyDescent="0.3">
      <c r="A15" s="5" t="s">
        <v>17</v>
      </c>
      <c r="B15" s="6">
        <v>110</v>
      </c>
      <c r="C15" s="6">
        <v>150</v>
      </c>
      <c r="D15" s="6">
        <v>135</v>
      </c>
      <c r="G15" s="9"/>
      <c r="L15" s="5"/>
      <c r="M15" s="10"/>
      <c r="N15" s="10"/>
      <c r="O15" s="10"/>
    </row>
    <row r="16" spans="1:15" x14ac:dyDescent="0.3">
      <c r="A16" s="5" t="s">
        <v>18</v>
      </c>
      <c r="B16" s="6">
        <v>45</v>
      </c>
      <c r="C16" s="6">
        <v>60</v>
      </c>
      <c r="D16" s="6">
        <v>65</v>
      </c>
      <c r="G16" s="9"/>
      <c r="L16" s="5"/>
      <c r="M16" s="10"/>
      <c r="N16" s="10"/>
      <c r="O16" s="10"/>
    </row>
    <row r="17" spans="1:15" x14ac:dyDescent="0.3">
      <c r="A17" s="5" t="s">
        <v>19</v>
      </c>
      <c r="B17" s="6">
        <v>35</v>
      </c>
      <c r="C17" s="6">
        <v>45</v>
      </c>
      <c r="D17" s="6">
        <v>65</v>
      </c>
      <c r="G17" s="9"/>
      <c r="L17" s="5"/>
      <c r="M17" s="10"/>
      <c r="N17" s="10"/>
      <c r="O17" s="10"/>
    </row>
    <row r="18" spans="1:15" ht="18" customHeight="1" x14ac:dyDescent="0.3">
      <c r="A18" s="5" t="s">
        <v>20</v>
      </c>
      <c r="B18" s="7">
        <f>B17+B14+B11+B8</f>
        <v>7390</v>
      </c>
      <c r="C18" s="7">
        <f t="shared" ref="C18:D18" si="0">C17+C14+C11+C8</f>
        <v>13205</v>
      </c>
      <c r="D18" s="7">
        <f t="shared" si="0"/>
        <v>9280</v>
      </c>
      <c r="G18" s="9"/>
      <c r="L18" s="5"/>
      <c r="M18" s="10"/>
      <c r="N18" s="10"/>
      <c r="O18" s="10"/>
    </row>
    <row r="20" spans="1:15" x14ac:dyDescent="0.3">
      <c r="A20" s="8"/>
    </row>
    <row r="21" spans="1:15" x14ac:dyDescent="0.3">
      <c r="A21" s="8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1B28F-173C-4E10-86A9-E671858436DD}">
  <dimension ref="A1:L31"/>
  <sheetViews>
    <sheetView workbookViewId="0">
      <selection activeCell="A32" sqref="A32:XFD33"/>
    </sheetView>
  </sheetViews>
  <sheetFormatPr defaultRowHeight="14.4" x14ac:dyDescent="0.3"/>
  <cols>
    <col min="1" max="1" width="32.33203125" customWidth="1"/>
    <col min="4" max="4" width="42" customWidth="1"/>
    <col min="8" max="8" width="29.5546875" customWidth="1"/>
    <col min="11" max="11" width="22" customWidth="1"/>
  </cols>
  <sheetData>
    <row r="1" spans="1:12" ht="15.6" x14ac:dyDescent="0.3">
      <c r="A1" s="16" t="s">
        <v>0</v>
      </c>
      <c r="B1" s="15"/>
      <c r="D1" s="24" t="s">
        <v>43</v>
      </c>
      <c r="E1" s="23"/>
    </row>
    <row r="3" spans="1:12" x14ac:dyDescent="0.3">
      <c r="A3" s="17" t="s">
        <v>1</v>
      </c>
      <c r="B3" s="17">
        <v>2020</v>
      </c>
      <c r="D3" s="25" t="s">
        <v>44</v>
      </c>
      <c r="E3" s="25" t="s">
        <v>3</v>
      </c>
    </row>
    <row r="4" spans="1:12" x14ac:dyDescent="0.3">
      <c r="A4" s="17" t="s">
        <v>21</v>
      </c>
      <c r="B4" s="17" t="s">
        <v>10</v>
      </c>
      <c r="D4" s="25" t="s">
        <v>45</v>
      </c>
      <c r="E4" s="25" t="s">
        <v>46</v>
      </c>
    </row>
    <row r="5" spans="1:12" x14ac:dyDescent="0.3">
      <c r="A5" s="17" t="s">
        <v>4</v>
      </c>
      <c r="B5" s="17" t="s">
        <v>5</v>
      </c>
      <c r="D5" s="25"/>
      <c r="E5" s="25"/>
    </row>
    <row r="7" spans="1:12" ht="25.2" customHeight="1" x14ac:dyDescent="0.3">
      <c r="A7" s="19" t="s">
        <v>39</v>
      </c>
      <c r="B7" s="18" t="s">
        <v>3</v>
      </c>
      <c r="D7" s="27" t="s">
        <v>39</v>
      </c>
      <c r="E7" s="26">
        <v>2019</v>
      </c>
      <c r="H7" s="27" t="s">
        <v>39</v>
      </c>
      <c r="I7" s="12" t="s">
        <v>47</v>
      </c>
      <c r="K7" s="27" t="s">
        <v>39</v>
      </c>
      <c r="L7" s="12" t="s">
        <v>47</v>
      </c>
    </row>
    <row r="8" spans="1:12" x14ac:dyDescent="0.3">
      <c r="A8" s="20" t="s">
        <v>24</v>
      </c>
      <c r="B8" s="21">
        <v>4295</v>
      </c>
      <c r="D8" s="28" t="s">
        <v>24</v>
      </c>
      <c r="E8" s="29">
        <v>86721</v>
      </c>
      <c r="H8" t="str">
        <f>D8</f>
        <v>Cambridge</v>
      </c>
      <c r="I8">
        <f>B8*100/E8</f>
        <v>4.9526642912328036</v>
      </c>
      <c r="K8" t="s">
        <v>26</v>
      </c>
      <c r="L8">
        <v>3.064512293717601</v>
      </c>
    </row>
    <row r="9" spans="1:12" x14ac:dyDescent="0.3">
      <c r="A9" s="20" t="s">
        <v>32</v>
      </c>
      <c r="B9" s="21">
        <v>3935</v>
      </c>
      <c r="D9" s="28" t="s">
        <v>32</v>
      </c>
      <c r="E9" s="29">
        <v>95559</v>
      </c>
      <c r="H9" s="23" t="str">
        <f t="shared" ref="H9:H29" si="0">D9</f>
        <v>Norwich</v>
      </c>
      <c r="I9" s="23">
        <f t="shared" ref="I9:I29" si="1">B9*100/E9</f>
        <v>4.1178748207913438</v>
      </c>
      <c r="K9" t="s">
        <v>37</v>
      </c>
      <c r="L9">
        <v>3.3361499702688322</v>
      </c>
    </row>
    <row r="10" spans="1:12" x14ac:dyDescent="0.3">
      <c r="A10" s="20" t="s">
        <v>6</v>
      </c>
      <c r="B10" s="21">
        <v>6470</v>
      </c>
      <c r="D10" s="28" t="s">
        <v>6</v>
      </c>
      <c r="E10" s="29">
        <v>160961</v>
      </c>
      <c r="H10" s="23" t="str">
        <f t="shared" si="0"/>
        <v>Derby</v>
      </c>
      <c r="I10" s="23">
        <f t="shared" si="1"/>
        <v>4.0196072340504845</v>
      </c>
      <c r="K10" t="s">
        <v>30</v>
      </c>
      <c r="L10">
        <v>3.3689894166090042</v>
      </c>
    </row>
    <row r="11" spans="1:12" x14ac:dyDescent="0.3">
      <c r="A11" s="20" t="s">
        <v>7</v>
      </c>
      <c r="B11" s="21">
        <v>11600</v>
      </c>
      <c r="D11" s="28" t="s">
        <v>7</v>
      </c>
      <c r="E11" s="29">
        <v>235050</v>
      </c>
      <c r="H11" s="23" t="str">
        <f t="shared" si="0"/>
        <v>Leicester</v>
      </c>
      <c r="I11" s="23">
        <f t="shared" si="1"/>
        <v>4.9351201871942143</v>
      </c>
      <c r="K11" t="s">
        <v>31</v>
      </c>
      <c r="L11">
        <v>3.4236617916436485</v>
      </c>
    </row>
    <row r="12" spans="1:12" x14ac:dyDescent="0.3">
      <c r="A12" s="20" t="s">
        <v>8</v>
      </c>
      <c r="B12" s="21">
        <v>8005</v>
      </c>
      <c r="D12" s="28" t="s">
        <v>8</v>
      </c>
      <c r="E12" s="29">
        <v>231589</v>
      </c>
      <c r="H12" s="23" t="str">
        <f t="shared" si="0"/>
        <v>Nottingham</v>
      </c>
      <c r="I12" s="23">
        <f t="shared" si="1"/>
        <v>3.4565544995660415</v>
      </c>
      <c r="K12" t="s">
        <v>8</v>
      </c>
      <c r="L12">
        <v>3.4565544995660415</v>
      </c>
    </row>
    <row r="13" spans="1:12" x14ac:dyDescent="0.3">
      <c r="A13" s="20" t="s">
        <v>30</v>
      </c>
      <c r="B13" s="21">
        <v>2970</v>
      </c>
      <c r="D13" s="28" t="s">
        <v>30</v>
      </c>
      <c r="E13" s="29">
        <v>88157</v>
      </c>
      <c r="H13" s="23" t="str">
        <f t="shared" si="0"/>
        <v>Middlesbrough</v>
      </c>
      <c r="I13" s="23">
        <f t="shared" si="1"/>
        <v>3.3689894166090042</v>
      </c>
      <c r="K13" t="s">
        <v>36</v>
      </c>
      <c r="L13">
        <v>3.6218507059098828</v>
      </c>
    </row>
    <row r="14" spans="1:12" x14ac:dyDescent="0.3">
      <c r="A14" s="20" t="s">
        <v>31</v>
      </c>
      <c r="B14" s="21">
        <v>7065</v>
      </c>
      <c r="D14" s="28" t="s">
        <v>31</v>
      </c>
      <c r="E14" s="29">
        <v>206358</v>
      </c>
      <c r="H14" s="23" t="str">
        <f t="shared" si="0"/>
        <v>Newcastle upon Tyne</v>
      </c>
      <c r="I14" s="23">
        <f t="shared" si="1"/>
        <v>3.4236617916436485</v>
      </c>
      <c r="K14" t="s">
        <v>25</v>
      </c>
      <c r="L14">
        <v>3.6404891468042808</v>
      </c>
    </row>
    <row r="15" spans="1:12" x14ac:dyDescent="0.3">
      <c r="A15" s="20" t="s">
        <v>28</v>
      </c>
      <c r="B15" s="21">
        <v>12855</v>
      </c>
      <c r="D15" s="28" t="s">
        <v>28</v>
      </c>
      <c r="E15" s="29">
        <v>337574</v>
      </c>
      <c r="H15" s="23" t="str">
        <f t="shared" si="0"/>
        <v>Liverpool</v>
      </c>
      <c r="I15" s="23">
        <f t="shared" si="1"/>
        <v>3.8080539378032667</v>
      </c>
      <c r="K15" t="s">
        <v>28</v>
      </c>
      <c r="L15">
        <v>3.8080539378032667</v>
      </c>
    </row>
    <row r="16" spans="1:12" x14ac:dyDescent="0.3">
      <c r="A16" s="20" t="s">
        <v>29</v>
      </c>
      <c r="B16" s="21">
        <v>20090</v>
      </c>
      <c r="D16" s="28" t="s">
        <v>29</v>
      </c>
      <c r="E16" s="29">
        <v>389646</v>
      </c>
      <c r="H16" s="23" t="str">
        <f t="shared" si="0"/>
        <v>Manchester</v>
      </c>
      <c r="I16" s="23">
        <f t="shared" si="1"/>
        <v>5.1559620783993676</v>
      </c>
      <c r="K16" t="s">
        <v>34</v>
      </c>
      <c r="L16">
        <v>3.8588716079552121</v>
      </c>
    </row>
    <row r="17" spans="1:12" x14ac:dyDescent="0.3">
      <c r="A17" s="20" t="s">
        <v>35</v>
      </c>
      <c r="B17" s="21">
        <v>4740</v>
      </c>
      <c r="D17" s="28" t="s">
        <v>35</v>
      </c>
      <c r="E17" s="29">
        <v>92744</v>
      </c>
      <c r="H17" s="23" t="str">
        <f t="shared" si="0"/>
        <v>Preston</v>
      </c>
      <c r="I17" s="23">
        <f t="shared" si="1"/>
        <v>5.1108427499353057</v>
      </c>
      <c r="K17" t="s">
        <v>33</v>
      </c>
      <c r="L17">
        <v>3.8966906366477168</v>
      </c>
    </row>
    <row r="18" spans="1:12" x14ac:dyDescent="0.3">
      <c r="A18" s="20" t="s">
        <v>33</v>
      </c>
      <c r="B18" s="21">
        <v>4140</v>
      </c>
      <c r="D18" s="28" t="s">
        <v>33</v>
      </c>
      <c r="E18" s="29">
        <v>106244</v>
      </c>
      <c r="H18" s="23" t="str">
        <f t="shared" si="0"/>
        <v>Oxford</v>
      </c>
      <c r="I18" s="23">
        <f t="shared" si="1"/>
        <v>3.8966906366477168</v>
      </c>
      <c r="K18" t="s">
        <v>38</v>
      </c>
      <c r="L18">
        <v>3.9879257877687246</v>
      </c>
    </row>
    <row r="19" spans="1:12" x14ac:dyDescent="0.3">
      <c r="A19" s="20" t="s">
        <v>34</v>
      </c>
      <c r="B19" s="21">
        <v>5590</v>
      </c>
      <c r="D19" s="28" t="s">
        <v>34</v>
      </c>
      <c r="E19" s="29">
        <v>144861</v>
      </c>
      <c r="H19" s="23" t="str">
        <f t="shared" si="0"/>
        <v>Portsmouth</v>
      </c>
      <c r="I19" s="23">
        <f t="shared" si="1"/>
        <v>3.8588716079552121</v>
      </c>
      <c r="K19" t="s">
        <v>6</v>
      </c>
      <c r="L19">
        <v>4.0196072340504845</v>
      </c>
    </row>
    <row r="20" spans="1:12" x14ac:dyDescent="0.3">
      <c r="A20" s="20" t="s">
        <v>40</v>
      </c>
      <c r="B20" s="21">
        <v>7570</v>
      </c>
      <c r="D20" s="28" t="s">
        <v>40</v>
      </c>
      <c r="E20" s="29">
        <v>171906</v>
      </c>
      <c r="H20" s="23" t="str">
        <f t="shared" si="0"/>
        <v>Southampton</v>
      </c>
      <c r="I20" s="23">
        <f t="shared" si="1"/>
        <v>4.4035693925750117</v>
      </c>
      <c r="K20" t="s">
        <v>32</v>
      </c>
      <c r="L20">
        <v>4.1178748207913438</v>
      </c>
    </row>
    <row r="21" spans="1:12" x14ac:dyDescent="0.3">
      <c r="A21" s="20" t="s">
        <v>41</v>
      </c>
      <c r="B21" s="21">
        <v>16375</v>
      </c>
      <c r="D21" s="28" t="s">
        <v>41</v>
      </c>
      <c r="E21" s="29">
        <v>317249</v>
      </c>
      <c r="H21" s="23" t="s">
        <v>48</v>
      </c>
      <c r="I21" s="23">
        <f t="shared" si="1"/>
        <v>5.1615607929418221</v>
      </c>
      <c r="K21" t="s">
        <v>23</v>
      </c>
      <c r="L21">
        <v>4.3071149732297167</v>
      </c>
    </row>
    <row r="22" spans="1:12" x14ac:dyDescent="0.3">
      <c r="A22" s="20" t="s">
        <v>22</v>
      </c>
      <c r="B22" s="21">
        <v>34465</v>
      </c>
      <c r="D22" s="28" t="s">
        <v>22</v>
      </c>
      <c r="E22" s="29">
        <v>733627</v>
      </c>
      <c r="H22" s="23" t="str">
        <f t="shared" si="0"/>
        <v>Birmingham</v>
      </c>
      <c r="I22" s="23">
        <f t="shared" si="1"/>
        <v>4.6978914352934122</v>
      </c>
      <c r="K22" t="s">
        <v>40</v>
      </c>
      <c r="L22">
        <v>4.4035693925750117</v>
      </c>
    </row>
    <row r="23" spans="1:12" x14ac:dyDescent="0.3">
      <c r="A23" s="20" t="s">
        <v>25</v>
      </c>
      <c r="B23" s="21">
        <v>9065</v>
      </c>
      <c r="D23" s="28" t="s">
        <v>25</v>
      </c>
      <c r="E23" s="29">
        <v>249005</v>
      </c>
      <c r="H23" s="23" t="str">
        <f t="shared" si="0"/>
        <v>Coventry</v>
      </c>
      <c r="I23" s="23">
        <f t="shared" si="1"/>
        <v>3.6404891468042808</v>
      </c>
      <c r="K23" t="s">
        <v>22</v>
      </c>
      <c r="L23">
        <v>4.6978914352934122</v>
      </c>
    </row>
    <row r="24" spans="1:12" x14ac:dyDescent="0.3">
      <c r="A24" s="20" t="s">
        <v>37</v>
      </c>
      <c r="B24" s="21">
        <v>5330</v>
      </c>
      <c r="D24" s="28" t="s">
        <v>37</v>
      </c>
      <c r="E24" s="29">
        <v>159765</v>
      </c>
      <c r="H24" s="23" t="str">
        <f t="shared" si="0"/>
        <v>Stoke-on-Trent</v>
      </c>
      <c r="I24" s="23">
        <f t="shared" si="1"/>
        <v>3.3361499702688322</v>
      </c>
      <c r="K24" t="s">
        <v>7</v>
      </c>
      <c r="L24">
        <v>4.9351201871942143</v>
      </c>
    </row>
    <row r="25" spans="1:12" x14ac:dyDescent="0.3">
      <c r="A25" s="20" t="s">
        <v>38</v>
      </c>
      <c r="B25" s="21">
        <v>6500</v>
      </c>
      <c r="D25" s="28" t="s">
        <v>38</v>
      </c>
      <c r="E25" s="29">
        <v>162992</v>
      </c>
      <c r="H25" s="23" t="str">
        <f t="shared" si="0"/>
        <v>Wolverhampton</v>
      </c>
      <c r="I25" s="23">
        <f t="shared" si="1"/>
        <v>3.9879257877687246</v>
      </c>
      <c r="K25" t="s">
        <v>24</v>
      </c>
      <c r="L25">
        <v>4.9526642912328036</v>
      </c>
    </row>
    <row r="26" spans="1:12" x14ac:dyDescent="0.3">
      <c r="A26" s="20" t="s">
        <v>23</v>
      </c>
      <c r="B26" s="21">
        <v>14255</v>
      </c>
      <c r="D26" s="28" t="s">
        <v>23</v>
      </c>
      <c r="E26" s="29">
        <v>330964</v>
      </c>
      <c r="H26" s="23" t="str">
        <f t="shared" si="0"/>
        <v>Bradford</v>
      </c>
      <c r="I26" s="23">
        <f t="shared" si="1"/>
        <v>4.3071149732297167</v>
      </c>
      <c r="K26" t="s">
        <v>35</v>
      </c>
      <c r="L26">
        <v>5.1108427499353057</v>
      </c>
    </row>
    <row r="27" spans="1:12" x14ac:dyDescent="0.3">
      <c r="A27" s="20" t="s">
        <v>42</v>
      </c>
      <c r="B27" s="21">
        <v>5155</v>
      </c>
      <c r="D27" s="28" t="s">
        <v>42</v>
      </c>
      <c r="E27" s="29">
        <v>168216</v>
      </c>
      <c r="H27" s="23" t="s">
        <v>26</v>
      </c>
      <c r="I27" s="23">
        <f t="shared" si="1"/>
        <v>3.064512293717601</v>
      </c>
      <c r="K27" t="s">
        <v>27</v>
      </c>
      <c r="L27">
        <v>5.1515926627833517</v>
      </c>
    </row>
    <row r="28" spans="1:12" x14ac:dyDescent="0.3">
      <c r="A28" s="20" t="s">
        <v>27</v>
      </c>
      <c r="B28" s="21">
        <v>26585</v>
      </c>
      <c r="D28" s="28" t="s">
        <v>27</v>
      </c>
      <c r="E28" s="29">
        <v>516054</v>
      </c>
      <c r="H28" s="23" t="str">
        <f t="shared" si="0"/>
        <v>Leeds</v>
      </c>
      <c r="I28" s="23">
        <f t="shared" si="1"/>
        <v>5.1515926627833517</v>
      </c>
      <c r="K28" t="s">
        <v>29</v>
      </c>
      <c r="L28">
        <v>5.1559620783993676</v>
      </c>
    </row>
    <row r="29" spans="1:12" x14ac:dyDescent="0.3">
      <c r="A29" s="20" t="s">
        <v>36</v>
      </c>
      <c r="B29" s="21">
        <v>13930</v>
      </c>
      <c r="D29" s="28" t="s">
        <v>36</v>
      </c>
      <c r="E29" s="29">
        <v>384610</v>
      </c>
      <c r="H29" s="23" t="str">
        <f t="shared" si="0"/>
        <v>Sheffield</v>
      </c>
      <c r="I29" s="23">
        <f t="shared" si="1"/>
        <v>3.6218507059098828</v>
      </c>
      <c r="K29" t="s">
        <v>48</v>
      </c>
      <c r="L29">
        <v>5.1615607929418221</v>
      </c>
    </row>
    <row r="30" spans="1:12" x14ac:dyDescent="0.3">
      <c r="A30" s="20" t="s">
        <v>20</v>
      </c>
      <c r="B30" s="22">
        <v>230990</v>
      </c>
    </row>
    <row r="31" spans="1:12" x14ac:dyDescent="0.3">
      <c r="A31" s="14"/>
      <c r="B31" s="13"/>
    </row>
  </sheetData>
  <sortState xmlns:xlrd2="http://schemas.microsoft.com/office/spreadsheetml/2017/richdata2" ref="K8:L29">
    <sortCondition ref="L8:L29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70F1C-6E8B-4AA5-9938-2430F0BCFF18}">
  <dimension ref="A1:O30"/>
  <sheetViews>
    <sheetView workbookViewId="0">
      <selection activeCell="A32" sqref="A32:XFD33"/>
    </sheetView>
  </sheetViews>
  <sheetFormatPr defaultRowHeight="14.4" x14ac:dyDescent="0.3"/>
  <cols>
    <col min="1" max="1" width="44.6640625" customWidth="1"/>
    <col min="7" max="7" width="8.88671875" style="30"/>
    <col min="8" max="8" width="26.21875" customWidth="1"/>
    <col min="11" max="11" width="22.33203125" customWidth="1"/>
    <col min="14" max="14" width="29.6640625" customWidth="1"/>
  </cols>
  <sheetData>
    <row r="1" spans="1:15" ht="15.6" x14ac:dyDescent="0.3">
      <c r="A1" s="31" t="s">
        <v>0</v>
      </c>
      <c r="B1" s="30"/>
      <c r="C1" s="30"/>
      <c r="D1" s="30"/>
    </row>
    <row r="3" spans="1:15" x14ac:dyDescent="0.3">
      <c r="A3" s="32" t="s">
        <v>1</v>
      </c>
      <c r="B3" s="32">
        <v>2020</v>
      </c>
      <c r="C3" s="30"/>
      <c r="D3" s="30"/>
    </row>
    <row r="4" spans="1:15" x14ac:dyDescent="0.3">
      <c r="A4" s="32" t="s">
        <v>2</v>
      </c>
      <c r="B4" s="32" t="s">
        <v>3</v>
      </c>
      <c r="C4" s="30"/>
      <c r="D4" s="30"/>
    </row>
    <row r="5" spans="1:15" x14ac:dyDescent="0.3">
      <c r="A5" s="32" t="s">
        <v>4</v>
      </c>
      <c r="B5" s="32" t="s">
        <v>5</v>
      </c>
      <c r="C5" s="30"/>
      <c r="D5" s="30"/>
    </row>
    <row r="7" spans="1:15" ht="35.4" customHeight="1" x14ac:dyDescent="0.3">
      <c r="A7" s="34" t="s">
        <v>39</v>
      </c>
      <c r="B7" s="33" t="s">
        <v>10</v>
      </c>
      <c r="C7" s="33" t="s">
        <v>13</v>
      </c>
      <c r="D7" s="33" t="s">
        <v>16</v>
      </c>
      <c r="E7" s="33" t="s">
        <v>49</v>
      </c>
      <c r="F7" s="33" t="s">
        <v>50</v>
      </c>
      <c r="G7" s="33"/>
      <c r="H7" s="27" t="s">
        <v>39</v>
      </c>
      <c r="I7" s="26">
        <v>2019</v>
      </c>
      <c r="K7" s="27" t="s">
        <v>39</v>
      </c>
      <c r="L7" t="s">
        <v>49</v>
      </c>
      <c r="N7" s="27" t="s">
        <v>39</v>
      </c>
      <c r="O7" t="s">
        <v>50</v>
      </c>
    </row>
    <row r="8" spans="1:15" x14ac:dyDescent="0.3">
      <c r="A8" s="35" t="s">
        <v>24</v>
      </c>
      <c r="B8" s="36">
        <v>4295</v>
      </c>
      <c r="C8" s="36">
        <v>530</v>
      </c>
      <c r="D8" s="36">
        <v>140</v>
      </c>
      <c r="E8" s="11">
        <f>C8+B8</f>
        <v>4825</v>
      </c>
      <c r="F8" s="11">
        <f>E8+D8</f>
        <v>4965</v>
      </c>
      <c r="G8" s="11"/>
      <c r="H8" s="28" t="s">
        <v>24</v>
      </c>
      <c r="I8" s="29">
        <v>86721</v>
      </c>
      <c r="K8" s="28" t="s">
        <v>42</v>
      </c>
      <c r="L8">
        <v>3.5698149997622104</v>
      </c>
      <c r="N8" s="28" t="s">
        <v>26</v>
      </c>
      <c r="O8">
        <v>3.6619584343938745</v>
      </c>
    </row>
    <row r="9" spans="1:15" x14ac:dyDescent="0.3">
      <c r="A9" s="35" t="s">
        <v>32</v>
      </c>
      <c r="B9" s="36">
        <v>3935</v>
      </c>
      <c r="C9" s="36">
        <v>575</v>
      </c>
      <c r="D9" s="36">
        <v>125</v>
      </c>
      <c r="E9" s="11">
        <f t="shared" ref="E9:E29" si="0">C9+B9</f>
        <v>4510</v>
      </c>
      <c r="F9" s="11">
        <f t="shared" ref="F9:F29" si="1">E9+D9</f>
        <v>4635</v>
      </c>
      <c r="G9" s="11"/>
      <c r="H9" s="28" t="s">
        <v>32</v>
      </c>
      <c r="I9" s="29">
        <v>95559</v>
      </c>
      <c r="K9" s="28" t="s">
        <v>30</v>
      </c>
      <c r="L9" s="30">
        <v>3.7319781753008838</v>
      </c>
      <c r="N9" s="28" t="s">
        <v>30</v>
      </c>
      <c r="O9" s="30">
        <v>3.7830234694919294</v>
      </c>
    </row>
    <row r="10" spans="1:15" x14ac:dyDescent="0.3">
      <c r="A10" s="35" t="s">
        <v>6</v>
      </c>
      <c r="B10" s="36">
        <v>6470</v>
      </c>
      <c r="C10" s="36">
        <v>735</v>
      </c>
      <c r="D10" s="36">
        <v>150</v>
      </c>
      <c r="E10" s="11">
        <f t="shared" si="0"/>
        <v>7205</v>
      </c>
      <c r="F10" s="11">
        <f t="shared" si="1"/>
        <v>7355</v>
      </c>
      <c r="G10" s="11"/>
      <c r="H10" s="28" t="s">
        <v>6</v>
      </c>
      <c r="I10" s="29">
        <v>160961</v>
      </c>
      <c r="K10" s="28" t="s">
        <v>37</v>
      </c>
      <c r="L10" s="30">
        <v>3.808719056113667</v>
      </c>
      <c r="N10" s="28" t="s">
        <v>37</v>
      </c>
      <c r="O10" s="30">
        <v>3.8900885675836383</v>
      </c>
    </row>
    <row r="11" spans="1:15" x14ac:dyDescent="0.3">
      <c r="A11" s="35" t="s">
        <v>7</v>
      </c>
      <c r="B11" s="36">
        <v>11600</v>
      </c>
      <c r="C11" s="36">
        <v>1350</v>
      </c>
      <c r="D11" s="36">
        <v>210</v>
      </c>
      <c r="E11" s="11">
        <f t="shared" si="0"/>
        <v>12950</v>
      </c>
      <c r="F11" s="11">
        <f t="shared" si="1"/>
        <v>13160</v>
      </c>
      <c r="G11" s="11"/>
      <c r="H11" s="28" t="s">
        <v>7</v>
      </c>
      <c r="I11" s="29">
        <v>235050</v>
      </c>
      <c r="K11" s="28" t="s">
        <v>8</v>
      </c>
      <c r="L11" s="30">
        <v>3.8926719317411447</v>
      </c>
      <c r="N11" s="28" t="s">
        <v>8</v>
      </c>
      <c r="O11" s="30">
        <v>3.9790318193005714</v>
      </c>
    </row>
    <row r="12" spans="1:15" x14ac:dyDescent="0.3">
      <c r="A12" s="35" t="s">
        <v>8</v>
      </c>
      <c r="B12" s="36">
        <v>8005</v>
      </c>
      <c r="C12" s="36">
        <v>1010</v>
      </c>
      <c r="D12" s="36">
        <v>200</v>
      </c>
      <c r="E12" s="11">
        <f t="shared" si="0"/>
        <v>9015</v>
      </c>
      <c r="F12" s="11">
        <f t="shared" si="1"/>
        <v>9215</v>
      </c>
      <c r="G12" s="11"/>
      <c r="H12" s="28" t="s">
        <v>8</v>
      </c>
      <c r="I12" s="29">
        <v>231589</v>
      </c>
      <c r="K12" s="28" t="s">
        <v>31</v>
      </c>
      <c r="L12" s="30">
        <v>3.9009876040667191</v>
      </c>
      <c r="N12" s="28" t="s">
        <v>31</v>
      </c>
      <c r="O12" s="30">
        <v>3.9857916824159956</v>
      </c>
    </row>
    <row r="13" spans="1:15" x14ac:dyDescent="0.3">
      <c r="A13" s="35" t="s">
        <v>30</v>
      </c>
      <c r="B13" s="36">
        <v>2970</v>
      </c>
      <c r="C13" s="36">
        <v>320</v>
      </c>
      <c r="D13" s="36">
        <v>45</v>
      </c>
      <c r="E13" s="11">
        <f t="shared" si="0"/>
        <v>3290</v>
      </c>
      <c r="F13" s="11">
        <f t="shared" si="1"/>
        <v>3335</v>
      </c>
      <c r="G13" s="11"/>
      <c r="H13" s="28" t="s">
        <v>30</v>
      </c>
      <c r="I13" s="29">
        <v>88157</v>
      </c>
      <c r="K13" s="28" t="s">
        <v>25</v>
      </c>
      <c r="L13" s="30">
        <v>3.9758237786389832</v>
      </c>
      <c r="N13" s="28" t="s">
        <v>25</v>
      </c>
      <c r="O13" s="30">
        <v>4.0340555410533927</v>
      </c>
    </row>
    <row r="14" spans="1:15" x14ac:dyDescent="0.3">
      <c r="A14" s="35" t="s">
        <v>31</v>
      </c>
      <c r="B14" s="36">
        <v>7065</v>
      </c>
      <c r="C14" s="36">
        <v>985</v>
      </c>
      <c r="D14" s="36">
        <v>175</v>
      </c>
      <c r="E14" s="11">
        <f t="shared" si="0"/>
        <v>8050</v>
      </c>
      <c r="F14" s="11">
        <f t="shared" si="1"/>
        <v>8225</v>
      </c>
      <c r="G14" s="11"/>
      <c r="H14" s="28" t="s">
        <v>31</v>
      </c>
      <c r="I14" s="29">
        <v>206358</v>
      </c>
      <c r="K14" s="28" t="s">
        <v>36</v>
      </c>
      <c r="L14" s="30">
        <v>4.0729570213982997</v>
      </c>
      <c r="N14" s="28" t="s">
        <v>36</v>
      </c>
      <c r="O14" s="30">
        <v>4.150958113413588</v>
      </c>
    </row>
    <row r="15" spans="1:15" x14ac:dyDescent="0.3">
      <c r="A15" s="35" t="s">
        <v>28</v>
      </c>
      <c r="B15" s="36">
        <v>12855</v>
      </c>
      <c r="C15" s="36">
        <v>1380</v>
      </c>
      <c r="D15" s="36">
        <v>250</v>
      </c>
      <c r="E15" s="11">
        <f t="shared" si="0"/>
        <v>14235</v>
      </c>
      <c r="F15" s="11">
        <f t="shared" si="1"/>
        <v>14485</v>
      </c>
      <c r="G15" s="11"/>
      <c r="H15" s="28" t="s">
        <v>28</v>
      </c>
      <c r="I15" s="29">
        <v>337574</v>
      </c>
      <c r="K15" s="28" t="s">
        <v>28</v>
      </c>
      <c r="L15" s="30">
        <v>4.2168531936701283</v>
      </c>
      <c r="N15" s="28" t="s">
        <v>28</v>
      </c>
      <c r="O15" s="30">
        <v>4.2909110298778934</v>
      </c>
    </row>
    <row r="16" spans="1:15" x14ac:dyDescent="0.3">
      <c r="A16" s="35" t="s">
        <v>29</v>
      </c>
      <c r="B16" s="36">
        <v>20090</v>
      </c>
      <c r="C16" s="36">
        <v>2165</v>
      </c>
      <c r="D16" s="36">
        <v>435</v>
      </c>
      <c r="E16" s="11">
        <f t="shared" si="0"/>
        <v>22255</v>
      </c>
      <c r="F16" s="11">
        <f t="shared" si="1"/>
        <v>22690</v>
      </c>
      <c r="G16" s="11"/>
      <c r="H16" s="28" t="s">
        <v>29</v>
      </c>
      <c r="I16" s="29">
        <v>389646</v>
      </c>
      <c r="K16" s="28" t="s">
        <v>34</v>
      </c>
      <c r="L16" s="30">
        <v>4.2454490856752338</v>
      </c>
      <c r="N16" s="28" t="s">
        <v>34</v>
      </c>
      <c r="O16" s="30">
        <v>4.3179323627477375</v>
      </c>
    </row>
    <row r="17" spans="1:15" x14ac:dyDescent="0.3">
      <c r="A17" s="35" t="s">
        <v>35</v>
      </c>
      <c r="B17" s="36">
        <v>4740</v>
      </c>
      <c r="C17" s="36">
        <v>550</v>
      </c>
      <c r="D17" s="36">
        <v>90</v>
      </c>
      <c r="E17" s="11">
        <f t="shared" si="0"/>
        <v>5290</v>
      </c>
      <c r="F17" s="11">
        <f t="shared" si="1"/>
        <v>5380</v>
      </c>
      <c r="G17" s="11"/>
      <c r="H17" s="28" t="s">
        <v>35</v>
      </c>
      <c r="I17" s="29">
        <v>92744</v>
      </c>
      <c r="K17" s="28" t="s">
        <v>38</v>
      </c>
      <c r="L17" s="30">
        <v>4.4542063414155297</v>
      </c>
      <c r="N17" s="28" t="s">
        <v>38</v>
      </c>
      <c r="O17" s="30">
        <v>4.5401001276136252</v>
      </c>
    </row>
    <row r="18" spans="1:15" x14ac:dyDescent="0.3">
      <c r="A18" s="35" t="s">
        <v>33</v>
      </c>
      <c r="B18" s="36">
        <v>4140</v>
      </c>
      <c r="C18" s="36">
        <v>600</v>
      </c>
      <c r="D18" s="36">
        <v>145</v>
      </c>
      <c r="E18" s="11">
        <f t="shared" si="0"/>
        <v>4740</v>
      </c>
      <c r="F18" s="11">
        <f t="shared" si="1"/>
        <v>4885</v>
      </c>
      <c r="G18" s="11"/>
      <c r="H18" s="28" t="s">
        <v>33</v>
      </c>
      <c r="I18" s="29">
        <v>106244</v>
      </c>
      <c r="K18" s="28" t="s">
        <v>33</v>
      </c>
      <c r="L18" s="30">
        <v>4.4614284100749222</v>
      </c>
      <c r="N18" s="28" t="s">
        <v>6</v>
      </c>
      <c r="O18" s="30">
        <v>4.5694298618920115</v>
      </c>
    </row>
    <row r="19" spans="1:15" x14ac:dyDescent="0.3">
      <c r="A19" s="35" t="s">
        <v>34</v>
      </c>
      <c r="B19" s="36">
        <v>5590</v>
      </c>
      <c r="C19" s="36">
        <v>560</v>
      </c>
      <c r="D19" s="36">
        <v>105</v>
      </c>
      <c r="E19" s="11">
        <f t="shared" si="0"/>
        <v>6150</v>
      </c>
      <c r="F19" s="11">
        <f t="shared" si="1"/>
        <v>6255</v>
      </c>
      <c r="G19" s="11"/>
      <c r="H19" s="28" t="s">
        <v>34</v>
      </c>
      <c r="I19" s="29">
        <v>144861</v>
      </c>
      <c r="K19" s="28" t="s">
        <v>6</v>
      </c>
      <c r="L19" s="30">
        <v>4.4762395859866677</v>
      </c>
      <c r="N19" s="28" t="s">
        <v>33</v>
      </c>
      <c r="O19" s="30">
        <v>4.5979067053198301</v>
      </c>
    </row>
    <row r="20" spans="1:15" x14ac:dyDescent="0.3">
      <c r="A20" s="35" t="s">
        <v>40</v>
      </c>
      <c r="B20" s="36">
        <v>7570</v>
      </c>
      <c r="C20" s="36">
        <v>600</v>
      </c>
      <c r="D20" s="36">
        <v>85</v>
      </c>
      <c r="E20" s="11">
        <f t="shared" si="0"/>
        <v>8170</v>
      </c>
      <c r="F20" s="11">
        <f t="shared" si="1"/>
        <v>8255</v>
      </c>
      <c r="G20" s="11"/>
      <c r="H20" s="28" t="s">
        <v>40</v>
      </c>
      <c r="I20" s="29">
        <v>171906</v>
      </c>
      <c r="K20" s="28" t="s">
        <v>32</v>
      </c>
      <c r="L20" s="30">
        <v>4.7195973168409049</v>
      </c>
      <c r="N20" s="28" t="s">
        <v>40</v>
      </c>
      <c r="O20" s="30">
        <v>4.8020429769757893</v>
      </c>
    </row>
    <row r="21" spans="1:15" x14ac:dyDescent="0.3">
      <c r="A21" s="35" t="s">
        <v>41</v>
      </c>
      <c r="B21" s="36">
        <v>16375</v>
      </c>
      <c r="C21" s="36">
        <v>1795</v>
      </c>
      <c r="D21" s="36">
        <v>315</v>
      </c>
      <c r="E21" s="11">
        <f t="shared" si="0"/>
        <v>18170</v>
      </c>
      <c r="F21" s="11">
        <f t="shared" si="1"/>
        <v>18485</v>
      </c>
      <c r="G21" s="11"/>
      <c r="H21" s="28" t="s">
        <v>41</v>
      </c>
      <c r="I21" s="29">
        <v>317249</v>
      </c>
      <c r="K21" s="28" t="s">
        <v>23</v>
      </c>
      <c r="L21" s="30">
        <v>4.7482505650161348</v>
      </c>
      <c r="N21" s="28" t="s">
        <v>23</v>
      </c>
      <c r="O21" s="30">
        <v>4.8313411730580968</v>
      </c>
    </row>
    <row r="22" spans="1:15" x14ac:dyDescent="0.3">
      <c r="A22" s="35" t="s">
        <v>22</v>
      </c>
      <c r="B22" s="36">
        <v>34465</v>
      </c>
      <c r="C22" s="36">
        <v>3145</v>
      </c>
      <c r="D22" s="36">
        <v>520</v>
      </c>
      <c r="E22" s="11">
        <f t="shared" si="0"/>
        <v>37610</v>
      </c>
      <c r="F22" s="11">
        <f t="shared" si="1"/>
        <v>38130</v>
      </c>
      <c r="G22" s="11"/>
      <c r="H22" s="28" t="s">
        <v>22</v>
      </c>
      <c r="I22" s="29">
        <v>733627</v>
      </c>
      <c r="K22" s="28" t="s">
        <v>40</v>
      </c>
      <c r="L22" s="30">
        <v>4.752597349714379</v>
      </c>
      <c r="N22" s="28" t="s">
        <v>32</v>
      </c>
      <c r="O22" s="30">
        <v>4.8504065551125484</v>
      </c>
    </row>
    <row r="23" spans="1:15" x14ac:dyDescent="0.3">
      <c r="A23" s="35" t="s">
        <v>25</v>
      </c>
      <c r="B23" s="36">
        <v>9065</v>
      </c>
      <c r="C23" s="36">
        <v>835</v>
      </c>
      <c r="D23" s="36">
        <v>145</v>
      </c>
      <c r="E23" s="11">
        <f t="shared" si="0"/>
        <v>9900</v>
      </c>
      <c r="F23" s="11">
        <f t="shared" si="1"/>
        <v>10045</v>
      </c>
      <c r="G23" s="11"/>
      <c r="H23" s="28" t="s">
        <v>25</v>
      </c>
      <c r="I23" s="29">
        <v>249005</v>
      </c>
      <c r="K23" s="28" t="s">
        <v>22</v>
      </c>
      <c r="L23" s="30">
        <v>5.1265834000111772</v>
      </c>
      <c r="N23" s="28" t="s">
        <v>22</v>
      </c>
      <c r="O23" s="30">
        <v>5.1974641064192024</v>
      </c>
    </row>
    <row r="24" spans="1:15" x14ac:dyDescent="0.3">
      <c r="A24" s="35" t="s">
        <v>37</v>
      </c>
      <c r="B24" s="36">
        <v>5330</v>
      </c>
      <c r="C24" s="36">
        <v>755</v>
      </c>
      <c r="D24" s="36">
        <v>130</v>
      </c>
      <c r="E24" s="11">
        <f t="shared" si="0"/>
        <v>6085</v>
      </c>
      <c r="F24" s="11">
        <f t="shared" si="1"/>
        <v>6215</v>
      </c>
      <c r="G24" s="11"/>
      <c r="H24" s="28" t="s">
        <v>37</v>
      </c>
      <c r="I24" s="29">
        <v>159765</v>
      </c>
      <c r="K24" s="28" t="s">
        <v>7</v>
      </c>
      <c r="L24" s="30">
        <v>5.5094660710487133</v>
      </c>
      <c r="N24" s="28" t="s">
        <v>7</v>
      </c>
      <c r="O24" s="30">
        <v>5.5988087640927464</v>
      </c>
    </row>
    <row r="25" spans="1:15" x14ac:dyDescent="0.3">
      <c r="A25" s="35" t="s">
        <v>38</v>
      </c>
      <c r="B25" s="36">
        <v>6500</v>
      </c>
      <c r="C25" s="36">
        <v>760</v>
      </c>
      <c r="D25" s="36">
        <v>140</v>
      </c>
      <c r="E25" s="11">
        <f t="shared" si="0"/>
        <v>7260</v>
      </c>
      <c r="F25" s="11">
        <f t="shared" si="1"/>
        <v>7400</v>
      </c>
      <c r="G25" s="11"/>
      <c r="H25" s="28" t="s">
        <v>38</v>
      </c>
      <c r="I25" s="29">
        <v>162992</v>
      </c>
      <c r="K25" s="28" t="s">
        <v>24</v>
      </c>
      <c r="L25" s="30">
        <v>5.5638196054012292</v>
      </c>
      <c r="N25" s="28" t="s">
        <v>24</v>
      </c>
      <c r="O25" s="30">
        <v>5.7252568582004359</v>
      </c>
    </row>
    <row r="26" spans="1:15" x14ac:dyDescent="0.3">
      <c r="A26" s="35" t="s">
        <v>23</v>
      </c>
      <c r="B26" s="36">
        <v>14255</v>
      </c>
      <c r="C26" s="36">
        <v>1460</v>
      </c>
      <c r="D26" s="36">
        <v>275</v>
      </c>
      <c r="E26" s="11">
        <f t="shared" si="0"/>
        <v>15715</v>
      </c>
      <c r="F26" s="11">
        <f t="shared" si="1"/>
        <v>15990</v>
      </c>
      <c r="G26" s="11"/>
      <c r="H26" s="28" t="s">
        <v>23</v>
      </c>
      <c r="I26" s="29">
        <v>330964</v>
      </c>
      <c r="K26" s="28" t="s">
        <v>27</v>
      </c>
      <c r="L26" s="30">
        <v>5.7019226670077163</v>
      </c>
      <c r="N26" s="28" t="s">
        <v>35</v>
      </c>
      <c r="O26" s="30">
        <v>5.8009143448632798</v>
      </c>
    </row>
    <row r="27" spans="1:15" x14ac:dyDescent="0.3">
      <c r="A27" s="35" t="s">
        <v>42</v>
      </c>
      <c r="B27" s="36">
        <v>5155</v>
      </c>
      <c r="C27" s="36">
        <v>850</v>
      </c>
      <c r="D27" s="36">
        <v>155</v>
      </c>
      <c r="E27" s="11">
        <f t="shared" si="0"/>
        <v>6005</v>
      </c>
      <c r="F27" s="11">
        <f t="shared" si="1"/>
        <v>6160</v>
      </c>
      <c r="G27" s="11"/>
      <c r="H27" s="28" t="s">
        <v>42</v>
      </c>
      <c r="I27" s="29">
        <v>168216</v>
      </c>
      <c r="K27" s="28" t="s">
        <v>35</v>
      </c>
      <c r="L27" s="30">
        <v>5.7038730268265336</v>
      </c>
      <c r="N27" s="28" t="s">
        <v>27</v>
      </c>
      <c r="O27" s="30">
        <v>5.8085006607835616</v>
      </c>
    </row>
    <row r="28" spans="1:15" x14ac:dyDescent="0.3">
      <c r="A28" s="35" t="s">
        <v>27</v>
      </c>
      <c r="B28" s="36">
        <v>26585</v>
      </c>
      <c r="C28" s="36">
        <v>2840</v>
      </c>
      <c r="D28" s="36">
        <v>550</v>
      </c>
      <c r="E28" s="11">
        <f t="shared" si="0"/>
        <v>29425</v>
      </c>
      <c r="F28" s="11">
        <f t="shared" si="1"/>
        <v>29975</v>
      </c>
      <c r="G28" s="11"/>
      <c r="H28" s="28" t="s">
        <v>27</v>
      </c>
      <c r="I28" s="29">
        <v>516054</v>
      </c>
      <c r="K28" s="28" t="s">
        <v>29</v>
      </c>
      <c r="L28" s="30">
        <v>5.7115946269177664</v>
      </c>
      <c r="N28" s="28" t="s">
        <v>29</v>
      </c>
      <c r="O28" s="30">
        <v>5.8232344230404012</v>
      </c>
    </row>
    <row r="29" spans="1:15" x14ac:dyDescent="0.3">
      <c r="A29" s="35" t="s">
        <v>36</v>
      </c>
      <c r="B29" s="36">
        <v>13930</v>
      </c>
      <c r="C29" s="36">
        <v>1735</v>
      </c>
      <c r="D29" s="36">
        <v>300</v>
      </c>
      <c r="E29" s="11">
        <f t="shared" si="0"/>
        <v>15665</v>
      </c>
      <c r="F29" s="11">
        <f t="shared" si="1"/>
        <v>15965</v>
      </c>
      <c r="G29" s="11"/>
      <c r="H29" s="28" t="s">
        <v>36</v>
      </c>
      <c r="I29" s="29">
        <v>384610</v>
      </c>
      <c r="K29" s="28" t="s">
        <v>41</v>
      </c>
      <c r="L29" s="30">
        <v>5.7273624187940699</v>
      </c>
      <c r="N29" s="28" t="s">
        <v>48</v>
      </c>
      <c r="O29" s="30">
        <v>5.8266535119102034</v>
      </c>
    </row>
    <row r="30" spans="1:15" x14ac:dyDescent="0.3">
      <c r="A30" s="35" t="s">
        <v>20</v>
      </c>
      <c r="B30" s="37">
        <v>230990</v>
      </c>
      <c r="C30" s="37">
        <v>25535</v>
      </c>
      <c r="D30" s="37">
        <v>4695</v>
      </c>
    </row>
  </sheetData>
  <sortState xmlns:xlrd2="http://schemas.microsoft.com/office/spreadsheetml/2017/richdata2" ref="N8:O29">
    <sortCondition ref="O8:O29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08B2A-C226-49AD-9DF2-069D7760E745}">
  <dimension ref="A1:K294"/>
  <sheetViews>
    <sheetView zoomScale="97" workbookViewId="0">
      <selection activeCell="W1" sqref="L1:W1048576"/>
    </sheetView>
  </sheetViews>
  <sheetFormatPr defaultRowHeight="14.4" x14ac:dyDescent="0.3"/>
  <cols>
    <col min="1" max="1" width="43.6640625" customWidth="1"/>
    <col min="2" max="4" width="16.44140625" customWidth="1"/>
    <col min="7" max="7" width="38.44140625" customWidth="1"/>
    <col min="8" max="11" width="8.88671875" style="30"/>
  </cols>
  <sheetData>
    <row r="1" spans="1:10" x14ac:dyDescent="0.3">
      <c r="A1" t="s">
        <v>0</v>
      </c>
    </row>
    <row r="3" spans="1:10" x14ac:dyDescent="0.3">
      <c r="A3" t="s">
        <v>1</v>
      </c>
      <c r="B3">
        <v>2020</v>
      </c>
      <c r="G3" s="39" t="s">
        <v>1</v>
      </c>
      <c r="H3" s="39">
        <v>2020</v>
      </c>
    </row>
    <row r="4" spans="1:10" x14ac:dyDescent="0.3">
      <c r="A4" t="s">
        <v>21</v>
      </c>
      <c r="B4" t="s">
        <v>10</v>
      </c>
      <c r="G4" s="39" t="s">
        <v>21</v>
      </c>
      <c r="H4" s="39" t="s">
        <v>50</v>
      </c>
    </row>
    <row r="5" spans="1:10" x14ac:dyDescent="0.3">
      <c r="A5" t="s">
        <v>4</v>
      </c>
      <c r="B5" t="s">
        <v>5</v>
      </c>
      <c r="G5" s="39" t="s">
        <v>4</v>
      </c>
      <c r="H5" s="39" t="s">
        <v>5</v>
      </c>
    </row>
    <row r="7" spans="1:10" x14ac:dyDescent="0.3">
      <c r="A7" t="s">
        <v>51</v>
      </c>
      <c r="B7" t="s">
        <v>6</v>
      </c>
      <c r="C7" t="s">
        <v>7</v>
      </c>
      <c r="D7" t="s">
        <v>8</v>
      </c>
      <c r="G7" t="str">
        <f>A7</f>
        <v>Industry</v>
      </c>
      <c r="H7" s="30" t="s">
        <v>6</v>
      </c>
      <c r="I7" s="30" t="s">
        <v>7</v>
      </c>
      <c r="J7" s="30" t="s">
        <v>8</v>
      </c>
    </row>
    <row r="8" spans="1:10" x14ac:dyDescent="0.3">
      <c r="A8" t="s">
        <v>52</v>
      </c>
      <c r="B8">
        <v>20</v>
      </c>
      <c r="C8">
        <v>15</v>
      </c>
      <c r="D8">
        <v>10</v>
      </c>
      <c r="G8" s="30" t="str">
        <f t="shared" ref="G8:G71" si="0">A8</f>
        <v>01 : Crop and animal production, hunting and related service activities</v>
      </c>
      <c r="H8" s="30">
        <v>20</v>
      </c>
      <c r="I8" s="30">
        <v>15</v>
      </c>
      <c r="J8" s="30">
        <v>10</v>
      </c>
    </row>
    <row r="9" spans="1:10" x14ac:dyDescent="0.3">
      <c r="A9" t="s">
        <v>53</v>
      </c>
      <c r="B9">
        <v>0</v>
      </c>
      <c r="C9">
        <v>0</v>
      </c>
      <c r="D9">
        <v>0</v>
      </c>
      <c r="G9" s="30" t="str">
        <f t="shared" si="0"/>
        <v>02 : Forestry and logging</v>
      </c>
      <c r="H9" s="30">
        <v>0</v>
      </c>
      <c r="I9" s="30">
        <v>0</v>
      </c>
      <c r="J9" s="30">
        <v>0</v>
      </c>
    </row>
    <row r="10" spans="1:10" x14ac:dyDescent="0.3">
      <c r="A10" t="s">
        <v>54</v>
      </c>
      <c r="B10">
        <v>0</v>
      </c>
      <c r="C10">
        <v>0</v>
      </c>
      <c r="D10">
        <v>0</v>
      </c>
      <c r="G10" s="30" t="str">
        <f t="shared" si="0"/>
        <v>03 : Fishing and aquaculture</v>
      </c>
      <c r="H10" s="30">
        <v>0</v>
      </c>
      <c r="I10" s="30">
        <v>0</v>
      </c>
      <c r="J10" s="30">
        <v>0</v>
      </c>
    </row>
    <row r="11" spans="1:10" x14ac:dyDescent="0.3">
      <c r="A11" t="s">
        <v>55</v>
      </c>
      <c r="B11">
        <v>0</v>
      </c>
      <c r="C11">
        <v>0</v>
      </c>
      <c r="D11">
        <v>0</v>
      </c>
      <c r="G11" s="30" t="str">
        <f t="shared" si="0"/>
        <v>05 : Mining of coal and lignite</v>
      </c>
      <c r="H11" s="30">
        <v>0</v>
      </c>
      <c r="I11" s="30">
        <v>0</v>
      </c>
      <c r="J11" s="30">
        <v>0</v>
      </c>
    </row>
    <row r="12" spans="1:10" x14ac:dyDescent="0.3">
      <c r="A12" t="s">
        <v>56</v>
      </c>
      <c r="B12">
        <v>0</v>
      </c>
      <c r="C12">
        <v>0</v>
      </c>
      <c r="D12">
        <v>0</v>
      </c>
      <c r="G12" s="30" t="str">
        <f t="shared" si="0"/>
        <v>06 : Extraction of crude petroleum and natural gas</v>
      </c>
      <c r="H12" s="30">
        <v>0</v>
      </c>
      <c r="I12" s="30">
        <v>0</v>
      </c>
      <c r="J12" s="30">
        <v>0</v>
      </c>
    </row>
    <row r="13" spans="1:10" x14ac:dyDescent="0.3">
      <c r="A13" t="s">
        <v>57</v>
      </c>
      <c r="B13">
        <v>0</v>
      </c>
      <c r="C13">
        <v>0</v>
      </c>
      <c r="D13">
        <v>0</v>
      </c>
      <c r="G13" s="30" t="str">
        <f t="shared" si="0"/>
        <v>07 : Mining of metal ores</v>
      </c>
      <c r="H13" s="30">
        <v>0</v>
      </c>
      <c r="I13" s="30">
        <v>0</v>
      </c>
      <c r="J13" s="30">
        <v>0</v>
      </c>
    </row>
    <row r="14" spans="1:10" x14ac:dyDescent="0.3">
      <c r="A14" t="s">
        <v>58</v>
      </c>
      <c r="B14">
        <v>0</v>
      </c>
      <c r="C14">
        <v>0</v>
      </c>
      <c r="D14">
        <v>0</v>
      </c>
      <c r="G14" s="30" t="str">
        <f t="shared" si="0"/>
        <v>08 : Other mining and quarrying</v>
      </c>
      <c r="H14" s="30">
        <v>0</v>
      </c>
      <c r="I14" s="30">
        <v>0</v>
      </c>
      <c r="J14" s="30">
        <v>0</v>
      </c>
    </row>
    <row r="15" spans="1:10" x14ac:dyDescent="0.3">
      <c r="A15" t="s">
        <v>59</v>
      </c>
      <c r="B15">
        <v>0</v>
      </c>
      <c r="C15">
        <v>0</v>
      </c>
      <c r="D15">
        <v>0</v>
      </c>
      <c r="G15" s="30" t="str">
        <f t="shared" si="0"/>
        <v>09 : Mining support service activities</v>
      </c>
      <c r="H15" s="30">
        <v>0</v>
      </c>
      <c r="I15" s="30">
        <v>0</v>
      </c>
      <c r="J15" s="30">
        <v>0</v>
      </c>
    </row>
    <row r="16" spans="1:10" x14ac:dyDescent="0.3">
      <c r="A16" t="s">
        <v>60</v>
      </c>
      <c r="B16">
        <v>5</v>
      </c>
      <c r="C16">
        <v>45</v>
      </c>
      <c r="D16">
        <v>20</v>
      </c>
      <c r="G16" s="30" t="str">
        <f t="shared" si="0"/>
        <v>10 : Manufacture of food products</v>
      </c>
      <c r="H16" s="30">
        <v>10</v>
      </c>
      <c r="I16" s="30">
        <v>70</v>
      </c>
      <c r="J16" s="30">
        <v>20</v>
      </c>
    </row>
    <row r="17" spans="1:10" x14ac:dyDescent="0.3">
      <c r="A17" t="s">
        <v>61</v>
      </c>
      <c r="B17">
        <v>10</v>
      </c>
      <c r="C17">
        <v>5</v>
      </c>
      <c r="D17">
        <v>10</v>
      </c>
      <c r="G17" s="30" t="str">
        <f t="shared" si="0"/>
        <v>11 : Manufacture of beverages</v>
      </c>
      <c r="H17" s="30">
        <v>10</v>
      </c>
      <c r="I17" s="30">
        <v>5</v>
      </c>
      <c r="J17" s="30">
        <v>10</v>
      </c>
    </row>
    <row r="18" spans="1:10" x14ac:dyDescent="0.3">
      <c r="A18" t="s">
        <v>62</v>
      </c>
      <c r="B18">
        <v>0</v>
      </c>
      <c r="C18">
        <v>0</v>
      </c>
      <c r="D18">
        <v>0</v>
      </c>
      <c r="G18" s="30" t="str">
        <f t="shared" si="0"/>
        <v>12 : Manufacture of tobacco products</v>
      </c>
      <c r="H18" s="30">
        <v>0</v>
      </c>
      <c r="I18" s="30">
        <v>0</v>
      </c>
      <c r="J18" s="30">
        <v>0</v>
      </c>
    </row>
    <row r="19" spans="1:10" x14ac:dyDescent="0.3">
      <c r="A19" t="s">
        <v>63</v>
      </c>
      <c r="B19">
        <v>5</v>
      </c>
      <c r="C19">
        <v>115</v>
      </c>
      <c r="D19">
        <v>20</v>
      </c>
      <c r="G19" s="30" t="str">
        <f t="shared" si="0"/>
        <v>13 : Manufacture of textiles</v>
      </c>
      <c r="H19" s="30">
        <v>10</v>
      </c>
      <c r="I19" s="30">
        <v>185</v>
      </c>
      <c r="J19" s="30">
        <v>25</v>
      </c>
    </row>
    <row r="20" spans="1:10" x14ac:dyDescent="0.3">
      <c r="A20" t="s">
        <v>64</v>
      </c>
      <c r="B20">
        <v>10</v>
      </c>
      <c r="C20">
        <v>265</v>
      </c>
      <c r="D20">
        <v>20</v>
      </c>
      <c r="G20" s="30" t="str">
        <f t="shared" si="0"/>
        <v>14 : Manufacture of wearing apparel</v>
      </c>
      <c r="H20" s="30">
        <v>15</v>
      </c>
      <c r="I20" s="30">
        <v>450</v>
      </c>
      <c r="J20" s="30">
        <v>25</v>
      </c>
    </row>
    <row r="21" spans="1:10" x14ac:dyDescent="0.3">
      <c r="A21" t="s">
        <v>65</v>
      </c>
      <c r="B21">
        <v>0</v>
      </c>
      <c r="C21">
        <v>5</v>
      </c>
      <c r="D21">
        <v>0</v>
      </c>
      <c r="G21" s="30" t="str">
        <f t="shared" si="0"/>
        <v>15 : Manufacture of leather and related products</v>
      </c>
      <c r="H21" s="30">
        <v>0</v>
      </c>
      <c r="I21" s="30">
        <v>5</v>
      </c>
      <c r="J21" s="30">
        <v>0</v>
      </c>
    </row>
    <row r="22" spans="1:10" x14ac:dyDescent="0.3">
      <c r="A22" t="s">
        <v>66</v>
      </c>
      <c r="B22">
        <v>25</v>
      </c>
      <c r="C22">
        <v>20</v>
      </c>
      <c r="D22">
        <v>35</v>
      </c>
      <c r="G22" s="30" t="str">
        <f t="shared" si="0"/>
        <v>16 : Manufacture of wood and of products of wood and cork, except furniture;manufacture of articles of straw and plaiting materials</v>
      </c>
      <c r="H22" s="30">
        <v>30</v>
      </c>
      <c r="I22" s="30">
        <v>20</v>
      </c>
      <c r="J22" s="30">
        <v>40</v>
      </c>
    </row>
    <row r="23" spans="1:10" x14ac:dyDescent="0.3">
      <c r="A23" t="s">
        <v>67</v>
      </c>
      <c r="B23">
        <v>0</v>
      </c>
      <c r="C23">
        <v>10</v>
      </c>
      <c r="D23">
        <v>5</v>
      </c>
      <c r="G23" s="30" t="str">
        <f t="shared" si="0"/>
        <v>17 : Manufacture of paper and paper products</v>
      </c>
      <c r="H23" s="30">
        <v>0</v>
      </c>
      <c r="I23" s="30">
        <v>15</v>
      </c>
      <c r="J23" s="30">
        <v>10</v>
      </c>
    </row>
    <row r="24" spans="1:10" x14ac:dyDescent="0.3">
      <c r="A24" t="s">
        <v>68</v>
      </c>
      <c r="B24">
        <v>25</v>
      </c>
      <c r="C24">
        <v>70</v>
      </c>
      <c r="D24">
        <v>50</v>
      </c>
      <c r="G24" s="30" t="str">
        <f t="shared" si="0"/>
        <v>18 : Printing and reproduction of recorded media</v>
      </c>
      <c r="H24" s="30">
        <v>35</v>
      </c>
      <c r="I24" s="30">
        <v>95</v>
      </c>
      <c r="J24" s="30">
        <v>70</v>
      </c>
    </row>
    <row r="25" spans="1:10" x14ac:dyDescent="0.3">
      <c r="A25" t="s">
        <v>69</v>
      </c>
      <c r="B25">
        <v>0</v>
      </c>
      <c r="C25">
        <v>0</v>
      </c>
      <c r="D25">
        <v>0</v>
      </c>
      <c r="G25" s="30" t="str">
        <f t="shared" si="0"/>
        <v>19 : Manufacture of coke and refined petroleum products</v>
      </c>
      <c r="H25" s="30">
        <v>0</v>
      </c>
      <c r="I25" s="30">
        <v>0</v>
      </c>
      <c r="J25" s="30">
        <v>0</v>
      </c>
    </row>
    <row r="26" spans="1:10" x14ac:dyDescent="0.3">
      <c r="A26" t="s">
        <v>70</v>
      </c>
      <c r="B26">
        <v>5</v>
      </c>
      <c r="C26">
        <v>10</v>
      </c>
      <c r="D26">
        <v>10</v>
      </c>
      <c r="G26" s="30" t="str">
        <f t="shared" si="0"/>
        <v>20 : Manufacture of chemicals and chemical products</v>
      </c>
      <c r="H26" s="30">
        <v>5</v>
      </c>
      <c r="I26" s="30">
        <v>10</v>
      </c>
      <c r="J26" s="30">
        <v>10</v>
      </c>
    </row>
    <row r="27" spans="1:10" x14ac:dyDescent="0.3">
      <c r="A27" t="s">
        <v>71</v>
      </c>
      <c r="B27">
        <v>0</v>
      </c>
      <c r="C27">
        <v>0</v>
      </c>
      <c r="D27">
        <v>0</v>
      </c>
      <c r="G27" s="30" t="str">
        <f t="shared" si="0"/>
        <v>21 : Manufacture of basic pharmaceutical products and pharmaceutical preparations</v>
      </c>
      <c r="H27" s="30">
        <v>0</v>
      </c>
      <c r="I27" s="30">
        <v>0</v>
      </c>
      <c r="J27" s="30">
        <v>0</v>
      </c>
    </row>
    <row r="28" spans="1:10" x14ac:dyDescent="0.3">
      <c r="A28" t="s">
        <v>72</v>
      </c>
      <c r="B28">
        <v>10</v>
      </c>
      <c r="C28">
        <v>20</v>
      </c>
      <c r="D28">
        <v>10</v>
      </c>
      <c r="G28" s="30" t="str">
        <f t="shared" si="0"/>
        <v>22 : Manufacture of rubber and plastic products</v>
      </c>
      <c r="H28" s="30">
        <v>20</v>
      </c>
      <c r="I28" s="30">
        <v>40</v>
      </c>
      <c r="J28" s="30">
        <v>20</v>
      </c>
    </row>
    <row r="29" spans="1:10" x14ac:dyDescent="0.3">
      <c r="A29" t="s">
        <v>73</v>
      </c>
      <c r="B29">
        <v>5</v>
      </c>
      <c r="C29">
        <v>5</v>
      </c>
      <c r="D29">
        <v>10</v>
      </c>
      <c r="G29" s="30" t="str">
        <f t="shared" si="0"/>
        <v>23 : Manufacture of other non-metallic mineral products</v>
      </c>
      <c r="H29" s="30">
        <v>10</v>
      </c>
      <c r="I29" s="30">
        <v>5</v>
      </c>
      <c r="J29" s="30">
        <v>15</v>
      </c>
    </row>
    <row r="30" spans="1:10" x14ac:dyDescent="0.3">
      <c r="A30" t="s">
        <v>74</v>
      </c>
      <c r="B30">
        <v>5</v>
      </c>
      <c r="C30">
        <v>0</v>
      </c>
      <c r="D30">
        <v>5</v>
      </c>
      <c r="G30" s="30" t="str">
        <f t="shared" si="0"/>
        <v>24 : Manufacture of basic metals</v>
      </c>
      <c r="H30" s="30">
        <v>5</v>
      </c>
      <c r="I30" s="30">
        <v>0</v>
      </c>
      <c r="J30" s="30">
        <v>5</v>
      </c>
    </row>
    <row r="31" spans="1:10" x14ac:dyDescent="0.3">
      <c r="A31" t="s">
        <v>75</v>
      </c>
      <c r="B31">
        <v>95</v>
      </c>
      <c r="C31">
        <v>105</v>
      </c>
      <c r="D31">
        <v>55</v>
      </c>
      <c r="G31" s="30" t="str">
        <f t="shared" si="0"/>
        <v>25 : Manufacture of fabricated metal products, except machinery and equipment</v>
      </c>
      <c r="H31" s="30">
        <v>110</v>
      </c>
      <c r="I31" s="30">
        <v>140</v>
      </c>
      <c r="J31" s="30">
        <v>80</v>
      </c>
    </row>
    <row r="32" spans="1:10" x14ac:dyDescent="0.3">
      <c r="A32" t="s">
        <v>76</v>
      </c>
      <c r="B32">
        <v>15</v>
      </c>
      <c r="C32">
        <v>25</v>
      </c>
      <c r="D32">
        <v>15</v>
      </c>
      <c r="G32" s="30" t="str">
        <f t="shared" si="0"/>
        <v>26 : Manufacture of computer, electronic and optical products</v>
      </c>
      <c r="H32" s="30">
        <v>25</v>
      </c>
      <c r="I32" s="30">
        <v>30</v>
      </c>
      <c r="J32" s="30">
        <v>20</v>
      </c>
    </row>
    <row r="33" spans="1:10" x14ac:dyDescent="0.3">
      <c r="A33" t="s">
        <v>77</v>
      </c>
      <c r="B33">
        <v>10</v>
      </c>
      <c r="C33">
        <v>5</v>
      </c>
      <c r="D33">
        <v>10</v>
      </c>
      <c r="G33" s="30" t="str">
        <f t="shared" si="0"/>
        <v>27 : Manufacture of electrical equipment</v>
      </c>
      <c r="H33" s="30">
        <v>15</v>
      </c>
      <c r="I33" s="30">
        <v>15</v>
      </c>
      <c r="J33" s="30">
        <v>15</v>
      </c>
    </row>
    <row r="34" spans="1:10" x14ac:dyDescent="0.3">
      <c r="A34" t="s">
        <v>78</v>
      </c>
      <c r="B34">
        <v>20</v>
      </c>
      <c r="C34">
        <v>30</v>
      </c>
      <c r="D34">
        <v>15</v>
      </c>
      <c r="G34" s="30" t="str">
        <f t="shared" si="0"/>
        <v>28 : Manufacture of machinery and equipment n.e.c.</v>
      </c>
      <c r="H34" s="30">
        <v>30</v>
      </c>
      <c r="I34" s="30">
        <v>35</v>
      </c>
      <c r="J34" s="30">
        <v>30</v>
      </c>
    </row>
    <row r="35" spans="1:10" x14ac:dyDescent="0.3">
      <c r="A35" t="s">
        <v>79</v>
      </c>
      <c r="B35">
        <v>10</v>
      </c>
      <c r="C35">
        <v>10</v>
      </c>
      <c r="D35">
        <v>10</v>
      </c>
      <c r="G35" s="30" t="str">
        <f t="shared" si="0"/>
        <v>29 : Manufacture of motor vehicles, trailers and semi-trailers</v>
      </c>
      <c r="H35" s="30">
        <v>10</v>
      </c>
      <c r="I35" s="30">
        <v>10</v>
      </c>
      <c r="J35" s="30">
        <v>10</v>
      </c>
    </row>
    <row r="36" spans="1:10" x14ac:dyDescent="0.3">
      <c r="A36" t="s">
        <v>80</v>
      </c>
      <c r="B36">
        <v>20</v>
      </c>
      <c r="C36">
        <v>5</v>
      </c>
      <c r="D36">
        <v>0</v>
      </c>
      <c r="G36" s="30" t="str">
        <f t="shared" si="0"/>
        <v>30 : Manufacture of other transport equipment</v>
      </c>
      <c r="H36" s="30">
        <v>20</v>
      </c>
      <c r="I36" s="30">
        <v>5</v>
      </c>
      <c r="J36" s="30">
        <v>0</v>
      </c>
    </row>
    <row r="37" spans="1:10" x14ac:dyDescent="0.3">
      <c r="A37" t="s">
        <v>81</v>
      </c>
      <c r="B37">
        <v>10</v>
      </c>
      <c r="C37">
        <v>35</v>
      </c>
      <c r="D37">
        <v>15</v>
      </c>
      <c r="G37" s="30" t="str">
        <f t="shared" si="0"/>
        <v>31 : Manufacture of furniture</v>
      </c>
      <c r="H37" s="30">
        <v>10</v>
      </c>
      <c r="I37" s="30">
        <v>45</v>
      </c>
      <c r="J37" s="30">
        <v>20</v>
      </c>
    </row>
    <row r="38" spans="1:10" x14ac:dyDescent="0.3">
      <c r="A38" t="s">
        <v>82</v>
      </c>
      <c r="B38">
        <v>30</v>
      </c>
      <c r="C38">
        <v>45</v>
      </c>
      <c r="D38">
        <v>40</v>
      </c>
      <c r="G38" s="30" t="str">
        <f t="shared" si="0"/>
        <v>32 : Other manufacturing</v>
      </c>
      <c r="H38" s="30">
        <v>30</v>
      </c>
      <c r="I38" s="30">
        <v>50</v>
      </c>
      <c r="J38" s="30">
        <v>50</v>
      </c>
    </row>
    <row r="39" spans="1:10" x14ac:dyDescent="0.3">
      <c r="A39" t="s">
        <v>83</v>
      </c>
      <c r="B39">
        <v>70</v>
      </c>
      <c r="C39">
        <v>40</v>
      </c>
      <c r="D39">
        <v>35</v>
      </c>
      <c r="G39" s="30" t="str">
        <f t="shared" si="0"/>
        <v>33 : Repair and installation of machinery and equipment</v>
      </c>
      <c r="H39" s="30">
        <v>70</v>
      </c>
      <c r="I39" s="30">
        <v>45</v>
      </c>
      <c r="J39" s="30">
        <v>40</v>
      </c>
    </row>
    <row r="40" spans="1:10" x14ac:dyDescent="0.3">
      <c r="A40" t="s">
        <v>84</v>
      </c>
      <c r="B40">
        <v>5</v>
      </c>
      <c r="C40">
        <v>10</v>
      </c>
      <c r="D40">
        <v>25</v>
      </c>
      <c r="G40" s="30" t="str">
        <f t="shared" si="0"/>
        <v>35 : Electricity, gas, steam and air conditioning supply</v>
      </c>
      <c r="H40" s="30">
        <v>5</v>
      </c>
      <c r="I40" s="30">
        <v>10</v>
      </c>
      <c r="J40" s="30">
        <v>30</v>
      </c>
    </row>
    <row r="41" spans="1:10" x14ac:dyDescent="0.3">
      <c r="A41" t="s">
        <v>85</v>
      </c>
      <c r="B41">
        <v>0</v>
      </c>
      <c r="C41">
        <v>0</v>
      </c>
      <c r="D41">
        <v>0</v>
      </c>
      <c r="G41" s="30" t="str">
        <f t="shared" si="0"/>
        <v>36 : Water collection, treatment and supply</v>
      </c>
      <c r="H41" s="30">
        <v>0</v>
      </c>
      <c r="I41" s="30">
        <v>0</v>
      </c>
      <c r="J41" s="30">
        <v>0</v>
      </c>
    </row>
    <row r="42" spans="1:10" x14ac:dyDescent="0.3">
      <c r="A42" t="s">
        <v>86</v>
      </c>
      <c r="B42">
        <v>5</v>
      </c>
      <c r="C42">
        <v>0</v>
      </c>
      <c r="D42">
        <v>0</v>
      </c>
      <c r="G42" s="30" t="str">
        <f t="shared" si="0"/>
        <v>37 : Sewerage</v>
      </c>
      <c r="H42" s="30">
        <v>5</v>
      </c>
      <c r="I42" s="30">
        <v>0</v>
      </c>
      <c r="J42" s="30">
        <v>0</v>
      </c>
    </row>
    <row r="43" spans="1:10" x14ac:dyDescent="0.3">
      <c r="A43" t="s">
        <v>87</v>
      </c>
      <c r="B43">
        <v>15</v>
      </c>
      <c r="C43">
        <v>15</v>
      </c>
      <c r="D43">
        <v>15</v>
      </c>
      <c r="G43" s="30" t="str">
        <f t="shared" si="0"/>
        <v>38 : Waste collection, treatment and disposal activities; materials recovery</v>
      </c>
      <c r="H43" s="30">
        <v>20</v>
      </c>
      <c r="I43" s="30">
        <v>20</v>
      </c>
      <c r="J43" s="30">
        <v>20</v>
      </c>
    </row>
    <row r="44" spans="1:10" x14ac:dyDescent="0.3">
      <c r="A44" t="s">
        <v>88</v>
      </c>
      <c r="B44">
        <v>0</v>
      </c>
      <c r="C44">
        <v>5</v>
      </c>
      <c r="D44">
        <v>5</v>
      </c>
      <c r="G44" s="30" t="str">
        <f t="shared" si="0"/>
        <v>39 : Remediation activities and other waste management services. This division includes the provision of remediation services, i.e. the cleanup of contaminated buildings and sites, soil, surface or ground water.</v>
      </c>
      <c r="H44" s="30">
        <v>0</v>
      </c>
      <c r="I44" s="30">
        <v>5</v>
      </c>
      <c r="J44" s="30">
        <v>5</v>
      </c>
    </row>
    <row r="45" spans="1:10" x14ac:dyDescent="0.3">
      <c r="A45" t="s">
        <v>89</v>
      </c>
      <c r="B45">
        <v>215</v>
      </c>
      <c r="C45">
        <v>265</v>
      </c>
      <c r="D45">
        <v>325</v>
      </c>
      <c r="G45" s="30" t="str">
        <f t="shared" si="0"/>
        <v>41 : Construction of buildings</v>
      </c>
      <c r="H45" s="30">
        <v>245</v>
      </c>
      <c r="I45" s="30">
        <v>280</v>
      </c>
      <c r="J45" s="30">
        <v>345</v>
      </c>
    </row>
    <row r="46" spans="1:10" x14ac:dyDescent="0.3">
      <c r="A46" t="s">
        <v>90</v>
      </c>
      <c r="B46">
        <v>70</v>
      </c>
      <c r="C46">
        <v>35</v>
      </c>
      <c r="D46">
        <v>60</v>
      </c>
      <c r="G46" s="30" t="str">
        <f t="shared" si="0"/>
        <v>42 : Civil engineering</v>
      </c>
      <c r="H46" s="30">
        <v>75</v>
      </c>
      <c r="I46" s="30">
        <v>35</v>
      </c>
      <c r="J46" s="30">
        <v>65</v>
      </c>
    </row>
    <row r="47" spans="1:10" x14ac:dyDescent="0.3">
      <c r="A47" t="s">
        <v>91</v>
      </c>
      <c r="B47">
        <v>555</v>
      </c>
      <c r="C47">
        <v>445</v>
      </c>
      <c r="D47">
        <v>490</v>
      </c>
      <c r="G47" s="30" t="str">
        <f t="shared" si="0"/>
        <v>43 : Specialised construction activities</v>
      </c>
      <c r="H47" s="30">
        <v>590</v>
      </c>
      <c r="I47" s="30">
        <v>495</v>
      </c>
      <c r="J47" s="30">
        <v>535</v>
      </c>
    </row>
    <row r="48" spans="1:10" x14ac:dyDescent="0.3">
      <c r="A48" t="s">
        <v>92</v>
      </c>
      <c r="B48">
        <v>265</v>
      </c>
      <c r="C48">
        <v>450</v>
      </c>
      <c r="D48">
        <v>300</v>
      </c>
      <c r="G48" s="30" t="str">
        <f t="shared" si="0"/>
        <v>45 : Wholesale and retail trade and repair of motor vehicles and motorcycles</v>
      </c>
      <c r="H48" s="30">
        <v>290</v>
      </c>
      <c r="I48" s="30">
        <v>470</v>
      </c>
      <c r="J48" s="30">
        <v>315</v>
      </c>
    </row>
    <row r="49" spans="1:10" x14ac:dyDescent="0.3">
      <c r="A49" t="s">
        <v>93</v>
      </c>
      <c r="B49">
        <v>200</v>
      </c>
      <c r="C49">
        <v>565</v>
      </c>
      <c r="D49">
        <v>275</v>
      </c>
      <c r="G49" s="30" t="str">
        <f t="shared" si="0"/>
        <v>46 : Wholesale trade, except of motor vehicles and motorcycles</v>
      </c>
      <c r="H49" s="30">
        <v>250</v>
      </c>
      <c r="I49" s="30">
        <v>685</v>
      </c>
      <c r="J49" s="30">
        <v>350</v>
      </c>
    </row>
    <row r="50" spans="1:10" x14ac:dyDescent="0.3">
      <c r="A50" t="s">
        <v>94</v>
      </c>
      <c r="B50">
        <v>555</v>
      </c>
      <c r="C50">
        <v>1290</v>
      </c>
      <c r="D50">
        <v>755</v>
      </c>
      <c r="G50" s="30" t="str">
        <f t="shared" si="0"/>
        <v>47 : Retail trade, except of motor vehicles and motorcycles</v>
      </c>
      <c r="H50" s="30">
        <v>615</v>
      </c>
      <c r="I50" s="30">
        <v>1395</v>
      </c>
      <c r="J50" s="30">
        <v>830</v>
      </c>
    </row>
    <row r="51" spans="1:10" x14ac:dyDescent="0.3">
      <c r="A51" t="s">
        <v>95</v>
      </c>
      <c r="B51">
        <v>335</v>
      </c>
      <c r="C51">
        <v>595</v>
      </c>
      <c r="D51">
        <v>235</v>
      </c>
      <c r="G51" s="30" t="str">
        <f t="shared" si="0"/>
        <v>49 : Land transport and transport via pipelines</v>
      </c>
      <c r="H51" s="30">
        <v>350</v>
      </c>
      <c r="I51" s="30">
        <v>615</v>
      </c>
      <c r="J51" s="30">
        <v>255</v>
      </c>
    </row>
    <row r="52" spans="1:10" x14ac:dyDescent="0.3">
      <c r="A52" t="s">
        <v>96</v>
      </c>
      <c r="B52">
        <v>0</v>
      </c>
      <c r="C52">
        <v>0</v>
      </c>
      <c r="D52">
        <v>5</v>
      </c>
      <c r="G52" s="30" t="str">
        <f t="shared" si="0"/>
        <v>50 : Water transport</v>
      </c>
      <c r="H52" s="30">
        <v>0</v>
      </c>
      <c r="I52" s="30">
        <v>0</v>
      </c>
      <c r="J52" s="30">
        <v>5</v>
      </c>
    </row>
    <row r="53" spans="1:10" x14ac:dyDescent="0.3">
      <c r="A53" t="s">
        <v>97</v>
      </c>
      <c r="B53">
        <v>0</v>
      </c>
      <c r="C53">
        <v>5</v>
      </c>
      <c r="D53">
        <v>5</v>
      </c>
      <c r="G53" s="30" t="str">
        <f t="shared" si="0"/>
        <v>51 : Air transport</v>
      </c>
      <c r="H53" s="30">
        <v>0</v>
      </c>
      <c r="I53" s="30">
        <v>5</v>
      </c>
      <c r="J53" s="30">
        <v>5</v>
      </c>
    </row>
    <row r="54" spans="1:10" x14ac:dyDescent="0.3">
      <c r="A54" t="s">
        <v>98</v>
      </c>
      <c r="B54">
        <v>35</v>
      </c>
      <c r="C54">
        <v>70</v>
      </c>
      <c r="D54">
        <v>45</v>
      </c>
      <c r="G54" s="30" t="str">
        <f t="shared" si="0"/>
        <v>52 : Warehousing and support activities for transportation</v>
      </c>
      <c r="H54" s="30">
        <v>35</v>
      </c>
      <c r="I54" s="30">
        <v>80</v>
      </c>
      <c r="J54" s="30">
        <v>50</v>
      </c>
    </row>
    <row r="55" spans="1:10" x14ac:dyDescent="0.3">
      <c r="A55" t="s">
        <v>99</v>
      </c>
      <c r="B55">
        <v>105</v>
      </c>
      <c r="C55">
        <v>310</v>
      </c>
      <c r="D55">
        <v>160</v>
      </c>
      <c r="G55" s="30" t="str">
        <f t="shared" si="0"/>
        <v>53 : Postal and courier activities</v>
      </c>
      <c r="H55" s="30">
        <v>110</v>
      </c>
      <c r="I55" s="30">
        <v>315</v>
      </c>
      <c r="J55" s="30">
        <v>165</v>
      </c>
    </row>
    <row r="56" spans="1:10" x14ac:dyDescent="0.3">
      <c r="A56" t="s">
        <v>100</v>
      </c>
      <c r="B56">
        <v>10</v>
      </c>
      <c r="C56">
        <v>15</v>
      </c>
      <c r="D56">
        <v>25</v>
      </c>
      <c r="G56" s="30" t="str">
        <f t="shared" si="0"/>
        <v>55 : Accommodation</v>
      </c>
      <c r="H56" s="30">
        <v>25</v>
      </c>
      <c r="I56" s="30">
        <v>20</v>
      </c>
      <c r="J56" s="30">
        <v>40</v>
      </c>
    </row>
    <row r="57" spans="1:10" x14ac:dyDescent="0.3">
      <c r="A57" t="s">
        <v>101</v>
      </c>
      <c r="B57">
        <v>385</v>
      </c>
      <c r="C57">
        <v>640</v>
      </c>
      <c r="D57">
        <v>470</v>
      </c>
      <c r="G57" s="30" t="str">
        <f t="shared" si="0"/>
        <v>56 : Food and beverage service activities</v>
      </c>
      <c r="H57" s="30">
        <v>480</v>
      </c>
      <c r="I57" s="30">
        <v>775</v>
      </c>
      <c r="J57" s="30">
        <v>620</v>
      </c>
    </row>
    <row r="58" spans="1:10" x14ac:dyDescent="0.3">
      <c r="A58" t="s">
        <v>102</v>
      </c>
      <c r="B58">
        <v>15</v>
      </c>
      <c r="C58">
        <v>30</v>
      </c>
      <c r="D58">
        <v>40</v>
      </c>
      <c r="G58" s="30" t="str">
        <f t="shared" si="0"/>
        <v>58 : Publishing activities</v>
      </c>
      <c r="H58" s="30">
        <v>20</v>
      </c>
      <c r="I58" s="30">
        <v>35</v>
      </c>
      <c r="J58" s="30">
        <v>45</v>
      </c>
    </row>
    <row r="59" spans="1:10" x14ac:dyDescent="0.3">
      <c r="A59" t="s">
        <v>103</v>
      </c>
      <c r="B59">
        <v>25</v>
      </c>
      <c r="C59">
        <v>35</v>
      </c>
      <c r="D59">
        <v>50</v>
      </c>
      <c r="G59" s="30" t="str">
        <f t="shared" si="0"/>
        <v>59 : Motion picture, video and television programme production, sound recording and music publishing activities</v>
      </c>
      <c r="H59" s="30">
        <v>25</v>
      </c>
      <c r="I59" s="30">
        <v>35</v>
      </c>
      <c r="J59" s="30">
        <v>50</v>
      </c>
    </row>
    <row r="60" spans="1:10" x14ac:dyDescent="0.3">
      <c r="A60" t="s">
        <v>104</v>
      </c>
      <c r="B60">
        <v>5</v>
      </c>
      <c r="C60">
        <v>5</v>
      </c>
      <c r="D60">
        <v>5</v>
      </c>
      <c r="G60" s="30" t="str">
        <f t="shared" si="0"/>
        <v>60 : Programming and broadcasting activities</v>
      </c>
      <c r="H60" s="30">
        <v>5</v>
      </c>
      <c r="I60" s="30">
        <v>5</v>
      </c>
      <c r="J60" s="30">
        <v>5</v>
      </c>
    </row>
    <row r="61" spans="1:10" x14ac:dyDescent="0.3">
      <c r="A61" t="s">
        <v>105</v>
      </c>
      <c r="B61">
        <v>25</v>
      </c>
      <c r="C61">
        <v>35</v>
      </c>
      <c r="D61">
        <v>20</v>
      </c>
      <c r="G61" s="30" t="str">
        <f t="shared" si="0"/>
        <v>61 : Telecommunications</v>
      </c>
      <c r="H61" s="30">
        <v>30</v>
      </c>
      <c r="I61" s="30">
        <v>40</v>
      </c>
      <c r="J61" s="30">
        <v>25</v>
      </c>
    </row>
    <row r="62" spans="1:10" x14ac:dyDescent="0.3">
      <c r="A62" t="s">
        <v>106</v>
      </c>
      <c r="B62">
        <v>395</v>
      </c>
      <c r="C62">
        <v>620</v>
      </c>
      <c r="D62">
        <v>395</v>
      </c>
      <c r="G62" s="30" t="str">
        <f t="shared" si="0"/>
        <v>62 : Computer programming, consultancy and related activities</v>
      </c>
      <c r="H62" s="30">
        <v>425</v>
      </c>
      <c r="I62" s="30">
        <v>645</v>
      </c>
      <c r="J62" s="30">
        <v>455</v>
      </c>
    </row>
    <row r="63" spans="1:10" x14ac:dyDescent="0.3">
      <c r="A63" t="s">
        <v>107</v>
      </c>
      <c r="B63">
        <v>30</v>
      </c>
      <c r="C63">
        <v>40</v>
      </c>
      <c r="D63">
        <v>25</v>
      </c>
      <c r="G63" s="30" t="str">
        <f t="shared" si="0"/>
        <v>63 : Information service activities</v>
      </c>
      <c r="H63" s="30">
        <v>30</v>
      </c>
      <c r="I63" s="30">
        <v>40</v>
      </c>
      <c r="J63" s="30">
        <v>30</v>
      </c>
    </row>
    <row r="64" spans="1:10" x14ac:dyDescent="0.3">
      <c r="A64" t="s">
        <v>108</v>
      </c>
      <c r="B64">
        <v>60</v>
      </c>
      <c r="C64">
        <v>70</v>
      </c>
      <c r="D64">
        <v>105</v>
      </c>
      <c r="G64" s="30" t="str">
        <f t="shared" si="0"/>
        <v>64 : Financial service activities, except insurance and pension funding</v>
      </c>
      <c r="H64" s="30">
        <v>65</v>
      </c>
      <c r="I64" s="30">
        <v>70</v>
      </c>
      <c r="J64" s="30">
        <v>110</v>
      </c>
    </row>
    <row r="65" spans="1:10" x14ac:dyDescent="0.3">
      <c r="A65" t="s">
        <v>109</v>
      </c>
      <c r="B65">
        <v>25</v>
      </c>
      <c r="C65">
        <v>430</v>
      </c>
      <c r="D65">
        <v>170</v>
      </c>
      <c r="G65" s="30" t="str">
        <f t="shared" si="0"/>
        <v>65 : Insurance, reinsurance and pension funding, except compulsory social security</v>
      </c>
      <c r="H65" s="30">
        <v>25</v>
      </c>
      <c r="I65" s="30">
        <v>430</v>
      </c>
      <c r="J65" s="30">
        <v>170</v>
      </c>
    </row>
    <row r="66" spans="1:10" x14ac:dyDescent="0.3">
      <c r="A66" t="s">
        <v>110</v>
      </c>
      <c r="B66">
        <v>80</v>
      </c>
      <c r="C66">
        <v>685</v>
      </c>
      <c r="D66">
        <v>235</v>
      </c>
      <c r="G66" s="30" t="str">
        <f t="shared" si="0"/>
        <v>66 : Activities auxiliary to financial services and insurance activities</v>
      </c>
      <c r="H66" s="30">
        <v>85</v>
      </c>
      <c r="I66" s="30">
        <v>705</v>
      </c>
      <c r="J66" s="30">
        <v>250</v>
      </c>
    </row>
    <row r="67" spans="1:10" x14ac:dyDescent="0.3">
      <c r="A67" t="s">
        <v>111</v>
      </c>
      <c r="B67">
        <v>235</v>
      </c>
      <c r="C67">
        <v>635</v>
      </c>
      <c r="D67">
        <v>405</v>
      </c>
      <c r="G67" s="30" t="str">
        <f t="shared" si="0"/>
        <v>68 : Real estate activities</v>
      </c>
      <c r="H67" s="30">
        <v>250</v>
      </c>
      <c r="I67" s="30">
        <v>655</v>
      </c>
      <c r="J67" s="30">
        <v>430</v>
      </c>
    </row>
    <row r="68" spans="1:10" x14ac:dyDescent="0.3">
      <c r="A68" t="s">
        <v>112</v>
      </c>
      <c r="B68">
        <v>160</v>
      </c>
      <c r="C68">
        <v>310</v>
      </c>
      <c r="D68">
        <v>350</v>
      </c>
      <c r="G68" s="30" t="str">
        <f t="shared" si="0"/>
        <v>69 : Legal and accounting activities</v>
      </c>
      <c r="H68" s="30">
        <v>195</v>
      </c>
      <c r="I68" s="30">
        <v>350</v>
      </c>
      <c r="J68" s="30">
        <v>395</v>
      </c>
    </row>
    <row r="69" spans="1:10" x14ac:dyDescent="0.3">
      <c r="A69" t="s">
        <v>113</v>
      </c>
      <c r="B69">
        <v>395</v>
      </c>
      <c r="C69">
        <v>470</v>
      </c>
      <c r="D69">
        <v>385</v>
      </c>
      <c r="G69" s="30" t="str">
        <f t="shared" si="0"/>
        <v>70 : Activities of head offices; management consultancy activities</v>
      </c>
      <c r="H69" s="30">
        <v>410</v>
      </c>
      <c r="I69" s="30">
        <v>485</v>
      </c>
      <c r="J69" s="30">
        <v>400</v>
      </c>
    </row>
    <row r="70" spans="1:10" x14ac:dyDescent="0.3">
      <c r="A70" t="s">
        <v>114</v>
      </c>
      <c r="B70">
        <v>330</v>
      </c>
      <c r="C70">
        <v>190</v>
      </c>
      <c r="D70">
        <v>215</v>
      </c>
      <c r="G70" s="30" t="str">
        <f t="shared" si="0"/>
        <v>71 : Architectural and engineering activities; technical testing and analysis</v>
      </c>
      <c r="H70" s="30">
        <v>365</v>
      </c>
      <c r="I70" s="30">
        <v>210</v>
      </c>
      <c r="J70" s="30">
        <v>250</v>
      </c>
    </row>
    <row r="71" spans="1:10" x14ac:dyDescent="0.3">
      <c r="A71" t="s">
        <v>115</v>
      </c>
      <c r="B71">
        <v>10</v>
      </c>
      <c r="C71">
        <v>10</v>
      </c>
      <c r="D71">
        <v>30</v>
      </c>
      <c r="G71" s="30" t="str">
        <f t="shared" si="0"/>
        <v>72 : Scientific research and development</v>
      </c>
      <c r="H71" s="30">
        <v>15</v>
      </c>
      <c r="I71" s="30">
        <v>10</v>
      </c>
      <c r="J71" s="30">
        <v>40</v>
      </c>
    </row>
    <row r="72" spans="1:10" x14ac:dyDescent="0.3">
      <c r="A72" t="s">
        <v>116</v>
      </c>
      <c r="B72">
        <v>30</v>
      </c>
      <c r="C72">
        <v>50</v>
      </c>
      <c r="D72">
        <v>60</v>
      </c>
      <c r="G72" s="30" t="str">
        <f t="shared" ref="G72:G96" si="1">A72</f>
        <v>73 : Advertising and market research</v>
      </c>
      <c r="H72" s="30">
        <v>35</v>
      </c>
      <c r="I72" s="30">
        <v>50</v>
      </c>
      <c r="J72" s="30">
        <v>65</v>
      </c>
    </row>
    <row r="73" spans="1:10" x14ac:dyDescent="0.3">
      <c r="A73" t="s">
        <v>117</v>
      </c>
      <c r="B73">
        <v>180</v>
      </c>
      <c r="C73">
        <v>290</v>
      </c>
      <c r="D73">
        <v>250</v>
      </c>
      <c r="G73" s="30" t="str">
        <f t="shared" si="1"/>
        <v>74 : Other professional, scientific and technical activities</v>
      </c>
      <c r="H73" s="30">
        <v>190</v>
      </c>
      <c r="I73" s="30">
        <v>305</v>
      </c>
      <c r="J73" s="30">
        <v>260</v>
      </c>
    </row>
    <row r="74" spans="1:10" x14ac:dyDescent="0.3">
      <c r="A74" t="s">
        <v>118</v>
      </c>
      <c r="B74">
        <v>5</v>
      </c>
      <c r="C74">
        <v>0</v>
      </c>
      <c r="D74">
        <v>5</v>
      </c>
      <c r="G74" s="30" t="str">
        <f t="shared" si="1"/>
        <v>75 : Veterinary activities</v>
      </c>
      <c r="H74" s="30">
        <v>10</v>
      </c>
      <c r="I74" s="30">
        <v>0</v>
      </c>
      <c r="J74" s="30">
        <v>10</v>
      </c>
    </row>
    <row r="75" spans="1:10" x14ac:dyDescent="0.3">
      <c r="A75" t="s">
        <v>119</v>
      </c>
      <c r="B75">
        <v>35</v>
      </c>
      <c r="C75">
        <v>60</v>
      </c>
      <c r="D75">
        <v>45</v>
      </c>
      <c r="G75" s="30" t="str">
        <f t="shared" si="1"/>
        <v>77 : Rental and leasing activities</v>
      </c>
      <c r="H75" s="30">
        <v>35</v>
      </c>
      <c r="I75" s="30">
        <v>70</v>
      </c>
      <c r="J75" s="30">
        <v>45</v>
      </c>
    </row>
    <row r="76" spans="1:10" x14ac:dyDescent="0.3">
      <c r="A76" t="s">
        <v>120</v>
      </c>
      <c r="B76">
        <v>60</v>
      </c>
      <c r="C76">
        <v>100</v>
      </c>
      <c r="D76">
        <v>110</v>
      </c>
      <c r="G76" s="30" t="str">
        <f t="shared" si="1"/>
        <v>78 : Employment activities</v>
      </c>
      <c r="H76" s="30">
        <v>75</v>
      </c>
      <c r="I76" s="30">
        <v>170</v>
      </c>
      <c r="J76" s="30">
        <v>140</v>
      </c>
    </row>
    <row r="77" spans="1:10" x14ac:dyDescent="0.3">
      <c r="A77" t="s">
        <v>121</v>
      </c>
      <c r="B77">
        <v>20</v>
      </c>
      <c r="C77">
        <v>40</v>
      </c>
      <c r="D77">
        <v>20</v>
      </c>
      <c r="G77" s="30" t="str">
        <f t="shared" si="1"/>
        <v>79 : Travel agency, tour operator and other reservation service and related activities</v>
      </c>
      <c r="H77" s="30">
        <v>20</v>
      </c>
      <c r="I77" s="30">
        <v>40</v>
      </c>
      <c r="J77" s="30">
        <v>20</v>
      </c>
    </row>
    <row r="78" spans="1:10" x14ac:dyDescent="0.3">
      <c r="A78" t="s">
        <v>122</v>
      </c>
      <c r="B78">
        <v>20</v>
      </c>
      <c r="C78">
        <v>30</v>
      </c>
      <c r="D78">
        <v>35</v>
      </c>
      <c r="G78" s="30" t="str">
        <f t="shared" si="1"/>
        <v>80 : Security and investigation activities</v>
      </c>
      <c r="H78" s="30">
        <v>25</v>
      </c>
      <c r="I78" s="30">
        <v>35</v>
      </c>
      <c r="J78" s="30">
        <v>40</v>
      </c>
    </row>
    <row r="79" spans="1:10" x14ac:dyDescent="0.3">
      <c r="A79" t="s">
        <v>123</v>
      </c>
      <c r="B79">
        <v>60</v>
      </c>
      <c r="C79">
        <v>75</v>
      </c>
      <c r="D79">
        <v>90</v>
      </c>
      <c r="G79" s="30" t="str">
        <f t="shared" si="1"/>
        <v>81 : Services to buildings and landscape activities</v>
      </c>
      <c r="H79" s="30">
        <v>80</v>
      </c>
      <c r="I79" s="30">
        <v>90</v>
      </c>
      <c r="J79" s="30">
        <v>105</v>
      </c>
    </row>
    <row r="80" spans="1:10" x14ac:dyDescent="0.3">
      <c r="A80" t="s">
        <v>124</v>
      </c>
      <c r="B80">
        <v>315</v>
      </c>
      <c r="C80">
        <v>640</v>
      </c>
      <c r="D80">
        <v>360</v>
      </c>
      <c r="G80" s="30" t="str">
        <f t="shared" si="1"/>
        <v>82 : Office administrative, office support and other business support activities</v>
      </c>
      <c r="H80" s="30">
        <v>330</v>
      </c>
      <c r="I80" s="30">
        <v>675</v>
      </c>
      <c r="J80" s="30">
        <v>390</v>
      </c>
    </row>
    <row r="81" spans="1:10" x14ac:dyDescent="0.3">
      <c r="A81" t="s">
        <v>125</v>
      </c>
      <c r="B81">
        <v>0</v>
      </c>
      <c r="C81">
        <v>0</v>
      </c>
      <c r="D81">
        <v>0</v>
      </c>
      <c r="G81" s="30" t="str">
        <f t="shared" si="1"/>
        <v>84 : Public administration and defence; compulsory social security</v>
      </c>
      <c r="H81" s="30">
        <v>0</v>
      </c>
      <c r="I81" s="30">
        <v>0</v>
      </c>
      <c r="J81" s="30">
        <v>0</v>
      </c>
    </row>
    <row r="82" spans="1:10" x14ac:dyDescent="0.3">
      <c r="A82" t="s">
        <v>126</v>
      </c>
      <c r="B82">
        <v>100</v>
      </c>
      <c r="C82">
        <v>120</v>
      </c>
      <c r="D82">
        <v>130</v>
      </c>
      <c r="G82" s="30" t="str">
        <f t="shared" si="1"/>
        <v>85 : Education</v>
      </c>
      <c r="H82" s="30">
        <v>130</v>
      </c>
      <c r="I82" s="30">
        <v>175</v>
      </c>
      <c r="J82" s="30">
        <v>165</v>
      </c>
    </row>
    <row r="83" spans="1:10" x14ac:dyDescent="0.3">
      <c r="A83" t="s">
        <v>127</v>
      </c>
      <c r="B83">
        <v>175</v>
      </c>
      <c r="C83">
        <v>310</v>
      </c>
      <c r="D83">
        <v>215</v>
      </c>
      <c r="G83" s="30" t="str">
        <f t="shared" si="1"/>
        <v>86 : Human health activities</v>
      </c>
      <c r="H83" s="30">
        <v>220</v>
      </c>
      <c r="I83" s="30">
        <v>380</v>
      </c>
      <c r="J83" s="30">
        <v>275</v>
      </c>
    </row>
    <row r="84" spans="1:10" x14ac:dyDescent="0.3">
      <c r="A84" t="s">
        <v>128</v>
      </c>
      <c r="B84">
        <v>20</v>
      </c>
      <c r="C84">
        <v>25</v>
      </c>
      <c r="D84">
        <v>25</v>
      </c>
      <c r="G84" s="30" t="str">
        <f t="shared" si="1"/>
        <v>87 : Residential care activities</v>
      </c>
      <c r="H84" s="30">
        <v>50</v>
      </c>
      <c r="I84" s="30">
        <v>80</v>
      </c>
      <c r="J84" s="30">
        <v>55</v>
      </c>
    </row>
    <row r="85" spans="1:10" x14ac:dyDescent="0.3">
      <c r="A85" t="s">
        <v>129</v>
      </c>
      <c r="B85">
        <v>70</v>
      </c>
      <c r="C85">
        <v>135</v>
      </c>
      <c r="D85">
        <v>100</v>
      </c>
      <c r="G85" s="30" t="str">
        <f t="shared" si="1"/>
        <v>88 : Social work activities without accommodation</v>
      </c>
      <c r="H85" s="30">
        <v>125</v>
      </c>
      <c r="I85" s="30">
        <v>230</v>
      </c>
      <c r="J85" s="30">
        <v>170</v>
      </c>
    </row>
    <row r="86" spans="1:10" x14ac:dyDescent="0.3">
      <c r="A86" t="s">
        <v>130</v>
      </c>
      <c r="B86">
        <v>50</v>
      </c>
      <c r="C86">
        <v>50</v>
      </c>
      <c r="D86">
        <v>65</v>
      </c>
      <c r="G86" s="30" t="str">
        <f t="shared" si="1"/>
        <v>90 : Creative, arts and entertainment activities</v>
      </c>
      <c r="H86" s="30">
        <v>55</v>
      </c>
      <c r="I86" s="30">
        <v>55</v>
      </c>
      <c r="J86" s="30">
        <v>70</v>
      </c>
    </row>
    <row r="87" spans="1:10" x14ac:dyDescent="0.3">
      <c r="A87" t="s">
        <v>131</v>
      </c>
      <c r="B87">
        <v>0</v>
      </c>
      <c r="C87">
        <v>0</v>
      </c>
      <c r="D87">
        <v>0</v>
      </c>
      <c r="G87" s="30" t="str">
        <f t="shared" si="1"/>
        <v>91 : Libraries, archives, museums and other cultural activities</v>
      </c>
      <c r="H87" s="30">
        <v>0</v>
      </c>
      <c r="I87" s="30">
        <v>0</v>
      </c>
      <c r="J87" s="30">
        <v>5</v>
      </c>
    </row>
    <row r="88" spans="1:10" x14ac:dyDescent="0.3">
      <c r="A88" t="s">
        <v>132</v>
      </c>
      <c r="B88">
        <v>0</v>
      </c>
      <c r="C88">
        <v>5</v>
      </c>
      <c r="D88">
        <v>0</v>
      </c>
      <c r="G88" s="30" t="str">
        <f t="shared" si="1"/>
        <v>92 : Gambling and betting activities</v>
      </c>
      <c r="H88" s="30">
        <v>0</v>
      </c>
      <c r="I88" s="30">
        <v>5</v>
      </c>
      <c r="J88" s="30">
        <v>0</v>
      </c>
    </row>
    <row r="89" spans="1:10" x14ac:dyDescent="0.3">
      <c r="A89" t="s">
        <v>133</v>
      </c>
      <c r="B89">
        <v>65</v>
      </c>
      <c r="C89">
        <v>60</v>
      </c>
      <c r="D89">
        <v>80</v>
      </c>
      <c r="G89" s="30" t="str">
        <f t="shared" si="1"/>
        <v>93 : Sports activities and amusement and recreation activities</v>
      </c>
      <c r="H89" s="30">
        <v>85</v>
      </c>
      <c r="I89" s="30">
        <v>75</v>
      </c>
      <c r="J89" s="30">
        <v>105</v>
      </c>
    </row>
    <row r="90" spans="1:10" x14ac:dyDescent="0.3">
      <c r="A90" t="s">
        <v>134</v>
      </c>
      <c r="B90">
        <v>65</v>
      </c>
      <c r="C90">
        <v>90</v>
      </c>
      <c r="D90">
        <v>90</v>
      </c>
      <c r="G90" s="30" t="str">
        <f t="shared" si="1"/>
        <v>94 : Activities of membership organisations</v>
      </c>
      <c r="H90" s="30">
        <v>85</v>
      </c>
      <c r="I90" s="30">
        <v>115</v>
      </c>
      <c r="J90" s="30">
        <v>105</v>
      </c>
    </row>
    <row r="91" spans="1:10" x14ac:dyDescent="0.3">
      <c r="A91" t="s">
        <v>135</v>
      </c>
      <c r="B91">
        <v>30</v>
      </c>
      <c r="C91">
        <v>55</v>
      </c>
      <c r="D91">
        <v>45</v>
      </c>
      <c r="G91" s="30" t="str">
        <f t="shared" si="1"/>
        <v>95 : Repair of computers and personal and household goods</v>
      </c>
      <c r="H91" s="30">
        <v>30</v>
      </c>
      <c r="I91" s="30">
        <v>55</v>
      </c>
      <c r="J91" s="30">
        <v>50</v>
      </c>
    </row>
    <row r="92" spans="1:10" x14ac:dyDescent="0.3">
      <c r="A92" t="s">
        <v>136</v>
      </c>
      <c r="B92">
        <v>200</v>
      </c>
      <c r="C92">
        <v>300</v>
      </c>
      <c r="D92">
        <v>230</v>
      </c>
      <c r="G92" s="30" t="str">
        <f t="shared" si="1"/>
        <v>96 : Other personal service activities</v>
      </c>
      <c r="H92" s="30">
        <v>215</v>
      </c>
      <c r="I92" s="30">
        <v>320</v>
      </c>
      <c r="J92" s="30">
        <v>250</v>
      </c>
    </row>
    <row r="93" spans="1:10" x14ac:dyDescent="0.3">
      <c r="A93" t="s">
        <v>137</v>
      </c>
      <c r="B93">
        <v>0</v>
      </c>
      <c r="C93">
        <v>0</v>
      </c>
      <c r="D93">
        <v>0</v>
      </c>
      <c r="G93" s="30" t="str">
        <f t="shared" si="1"/>
        <v>97 : Activities of households as employers of domestic personnel</v>
      </c>
      <c r="H93" s="30">
        <v>0</v>
      </c>
      <c r="I93" s="30">
        <v>0</v>
      </c>
      <c r="J93" s="30">
        <v>0</v>
      </c>
    </row>
    <row r="94" spans="1:10" x14ac:dyDescent="0.3">
      <c r="A94" t="s">
        <v>138</v>
      </c>
      <c r="B94">
        <v>0</v>
      </c>
      <c r="C94">
        <v>0</v>
      </c>
      <c r="D94">
        <v>0</v>
      </c>
      <c r="G94" s="30" t="str">
        <f t="shared" si="1"/>
        <v>98 : Undifferentiated goods- and services-producing activities of private households for own use</v>
      </c>
      <c r="H94" s="30">
        <v>0</v>
      </c>
      <c r="I94" s="30">
        <v>0</v>
      </c>
      <c r="J94" s="30">
        <v>0</v>
      </c>
    </row>
    <row r="95" spans="1:10" x14ac:dyDescent="0.3">
      <c r="A95" t="s">
        <v>139</v>
      </c>
      <c r="B95">
        <v>0</v>
      </c>
      <c r="C95">
        <v>0</v>
      </c>
      <c r="D95">
        <v>0</v>
      </c>
      <c r="G95" s="30" t="str">
        <f t="shared" si="1"/>
        <v>99 : Activities of extraterritorial organisations and bodies</v>
      </c>
      <c r="H95" s="30">
        <v>0</v>
      </c>
      <c r="I95" s="30">
        <v>0</v>
      </c>
      <c r="J95" s="30">
        <v>0</v>
      </c>
    </row>
    <row r="96" spans="1:10" x14ac:dyDescent="0.3">
      <c r="A96" t="s">
        <v>20</v>
      </c>
      <c r="B96">
        <v>6470</v>
      </c>
      <c r="C96">
        <v>11600</v>
      </c>
      <c r="D96">
        <v>8005</v>
      </c>
      <c r="G96" s="30" t="str">
        <f t="shared" si="1"/>
        <v>Column Total</v>
      </c>
      <c r="H96" s="30">
        <v>7355</v>
      </c>
      <c r="I96" s="30">
        <v>13160</v>
      </c>
      <c r="J96" s="30">
        <v>9215</v>
      </c>
    </row>
    <row r="100" spans="1:4" x14ac:dyDescent="0.3">
      <c r="A100" t="s">
        <v>0</v>
      </c>
    </row>
    <row r="102" spans="1:4" x14ac:dyDescent="0.3">
      <c r="A102" t="s">
        <v>1</v>
      </c>
      <c r="B102">
        <v>2020</v>
      </c>
    </row>
    <row r="103" spans="1:4" x14ac:dyDescent="0.3">
      <c r="A103" t="s">
        <v>21</v>
      </c>
      <c r="B103" t="s">
        <v>13</v>
      </c>
    </row>
    <row r="104" spans="1:4" x14ac:dyDescent="0.3">
      <c r="A104" t="s">
        <v>4</v>
      </c>
      <c r="B104" t="s">
        <v>5</v>
      </c>
    </row>
    <row r="106" spans="1:4" x14ac:dyDescent="0.3">
      <c r="A106" t="s">
        <v>51</v>
      </c>
      <c r="B106" t="s">
        <v>6</v>
      </c>
      <c r="C106" t="s">
        <v>7</v>
      </c>
      <c r="D106" t="s">
        <v>8</v>
      </c>
    </row>
    <row r="107" spans="1:4" x14ac:dyDescent="0.3">
      <c r="A107" t="s">
        <v>52</v>
      </c>
      <c r="B107">
        <v>0</v>
      </c>
      <c r="C107">
        <v>0</v>
      </c>
      <c r="D107">
        <v>0</v>
      </c>
    </row>
    <row r="108" spans="1:4" x14ac:dyDescent="0.3">
      <c r="A108" t="s">
        <v>53</v>
      </c>
      <c r="B108">
        <v>0</v>
      </c>
      <c r="C108">
        <v>0</v>
      </c>
      <c r="D108">
        <v>0</v>
      </c>
    </row>
    <row r="109" spans="1:4" x14ac:dyDescent="0.3">
      <c r="A109" t="s">
        <v>54</v>
      </c>
      <c r="B109">
        <v>0</v>
      </c>
      <c r="C109">
        <v>0</v>
      </c>
      <c r="D109">
        <v>0</v>
      </c>
    </row>
    <row r="110" spans="1:4" x14ac:dyDescent="0.3">
      <c r="A110" t="s">
        <v>55</v>
      </c>
      <c r="B110">
        <v>0</v>
      </c>
      <c r="C110">
        <v>0</v>
      </c>
      <c r="D110">
        <v>0</v>
      </c>
    </row>
    <row r="111" spans="1:4" x14ac:dyDescent="0.3">
      <c r="A111" t="s">
        <v>56</v>
      </c>
      <c r="B111">
        <v>0</v>
      </c>
      <c r="C111">
        <v>0</v>
      </c>
      <c r="D111">
        <v>0</v>
      </c>
    </row>
    <row r="112" spans="1:4" x14ac:dyDescent="0.3">
      <c r="A112" t="s">
        <v>57</v>
      </c>
      <c r="B112">
        <v>0</v>
      </c>
      <c r="C112">
        <v>0</v>
      </c>
      <c r="D112">
        <v>0</v>
      </c>
    </row>
    <row r="113" spans="1:4" x14ac:dyDescent="0.3">
      <c r="A113" t="s">
        <v>58</v>
      </c>
      <c r="B113">
        <v>0</v>
      </c>
      <c r="C113">
        <v>0</v>
      </c>
      <c r="D113">
        <v>0</v>
      </c>
    </row>
    <row r="114" spans="1:4" x14ac:dyDescent="0.3">
      <c r="A114" t="s">
        <v>59</v>
      </c>
      <c r="B114">
        <v>0</v>
      </c>
      <c r="C114">
        <v>0</v>
      </c>
      <c r="D114">
        <v>0</v>
      </c>
    </row>
    <row r="115" spans="1:4" x14ac:dyDescent="0.3">
      <c r="A115" t="s">
        <v>60</v>
      </c>
      <c r="B115">
        <v>5</v>
      </c>
      <c r="C115">
        <v>20</v>
      </c>
      <c r="D115">
        <v>0</v>
      </c>
    </row>
    <row r="116" spans="1:4" x14ac:dyDescent="0.3">
      <c r="A116" t="s">
        <v>61</v>
      </c>
      <c r="B116">
        <v>0</v>
      </c>
      <c r="C116">
        <v>0</v>
      </c>
      <c r="D116">
        <v>0</v>
      </c>
    </row>
    <row r="117" spans="1:4" x14ac:dyDescent="0.3">
      <c r="A117" t="s">
        <v>62</v>
      </c>
      <c r="B117">
        <v>0</v>
      </c>
      <c r="C117">
        <v>0</v>
      </c>
      <c r="D117">
        <v>0</v>
      </c>
    </row>
    <row r="118" spans="1:4" x14ac:dyDescent="0.3">
      <c r="A118" t="s">
        <v>63</v>
      </c>
      <c r="B118">
        <v>5</v>
      </c>
      <c r="C118">
        <v>65</v>
      </c>
      <c r="D118">
        <v>5</v>
      </c>
    </row>
    <row r="119" spans="1:4" x14ac:dyDescent="0.3">
      <c r="A119" t="s">
        <v>64</v>
      </c>
      <c r="B119">
        <v>5</v>
      </c>
      <c r="C119">
        <v>165</v>
      </c>
      <c r="D119">
        <v>5</v>
      </c>
    </row>
    <row r="120" spans="1:4" x14ac:dyDescent="0.3">
      <c r="A120" t="s">
        <v>65</v>
      </c>
      <c r="B120">
        <v>0</v>
      </c>
      <c r="C120">
        <v>0</v>
      </c>
      <c r="D120">
        <v>0</v>
      </c>
    </row>
    <row r="121" spans="1:4" x14ac:dyDescent="0.3">
      <c r="A121" t="s">
        <v>66</v>
      </c>
      <c r="B121">
        <v>5</v>
      </c>
      <c r="C121">
        <v>0</v>
      </c>
      <c r="D121">
        <v>5</v>
      </c>
    </row>
    <row r="122" spans="1:4" x14ac:dyDescent="0.3">
      <c r="A122" t="s">
        <v>67</v>
      </c>
      <c r="B122">
        <v>0</v>
      </c>
      <c r="C122">
        <v>5</v>
      </c>
      <c r="D122">
        <v>5</v>
      </c>
    </row>
    <row r="123" spans="1:4" x14ac:dyDescent="0.3">
      <c r="A123" t="s">
        <v>68</v>
      </c>
      <c r="B123">
        <v>10</v>
      </c>
      <c r="C123">
        <v>20</v>
      </c>
      <c r="D123">
        <v>20</v>
      </c>
    </row>
    <row r="124" spans="1:4" x14ac:dyDescent="0.3">
      <c r="A124" t="s">
        <v>69</v>
      </c>
      <c r="B124">
        <v>0</v>
      </c>
      <c r="C124">
        <v>0</v>
      </c>
      <c r="D124">
        <v>0</v>
      </c>
    </row>
    <row r="125" spans="1:4" x14ac:dyDescent="0.3">
      <c r="A125" t="s">
        <v>70</v>
      </c>
      <c r="B125">
        <v>0</v>
      </c>
      <c r="C125">
        <v>0</v>
      </c>
      <c r="D125">
        <v>0</v>
      </c>
    </row>
    <row r="126" spans="1:4" x14ac:dyDescent="0.3">
      <c r="A126" t="s">
        <v>71</v>
      </c>
      <c r="B126">
        <v>0</v>
      </c>
      <c r="C126">
        <v>0</v>
      </c>
      <c r="D126">
        <v>0</v>
      </c>
    </row>
    <row r="127" spans="1:4" x14ac:dyDescent="0.3">
      <c r="A127" t="s">
        <v>72</v>
      </c>
      <c r="B127">
        <v>5</v>
      </c>
      <c r="C127">
        <v>15</v>
      </c>
      <c r="D127">
        <v>10</v>
      </c>
    </row>
    <row r="128" spans="1:4" x14ac:dyDescent="0.3">
      <c r="A128" t="s">
        <v>73</v>
      </c>
      <c r="B128">
        <v>5</v>
      </c>
      <c r="C128">
        <v>0</v>
      </c>
      <c r="D128">
        <v>5</v>
      </c>
    </row>
    <row r="129" spans="1:4" x14ac:dyDescent="0.3">
      <c r="A129" t="s">
        <v>74</v>
      </c>
      <c r="B129">
        <v>0</v>
      </c>
      <c r="C129">
        <v>0</v>
      </c>
      <c r="D129">
        <v>0</v>
      </c>
    </row>
    <row r="130" spans="1:4" x14ac:dyDescent="0.3">
      <c r="A130" t="s">
        <v>75</v>
      </c>
      <c r="B130">
        <v>10</v>
      </c>
      <c r="C130">
        <v>30</v>
      </c>
      <c r="D130">
        <v>20</v>
      </c>
    </row>
    <row r="131" spans="1:4" x14ac:dyDescent="0.3">
      <c r="A131" t="s">
        <v>76</v>
      </c>
      <c r="B131">
        <v>5</v>
      </c>
      <c r="C131">
        <v>5</v>
      </c>
      <c r="D131">
        <v>5</v>
      </c>
    </row>
    <row r="132" spans="1:4" x14ac:dyDescent="0.3">
      <c r="A132" t="s">
        <v>77</v>
      </c>
      <c r="B132">
        <v>5</v>
      </c>
      <c r="C132">
        <v>5</v>
      </c>
      <c r="D132">
        <v>5</v>
      </c>
    </row>
    <row r="133" spans="1:4" x14ac:dyDescent="0.3">
      <c r="A133" t="s">
        <v>78</v>
      </c>
      <c r="B133">
        <v>5</v>
      </c>
      <c r="C133">
        <v>5</v>
      </c>
      <c r="D133">
        <v>10</v>
      </c>
    </row>
    <row r="134" spans="1:4" x14ac:dyDescent="0.3">
      <c r="A134" t="s">
        <v>79</v>
      </c>
      <c r="B134">
        <v>0</v>
      </c>
      <c r="C134">
        <v>0</v>
      </c>
      <c r="D134">
        <v>0</v>
      </c>
    </row>
    <row r="135" spans="1:4" x14ac:dyDescent="0.3">
      <c r="A135" t="s">
        <v>80</v>
      </c>
      <c r="B135">
        <v>0</v>
      </c>
      <c r="C135">
        <v>0</v>
      </c>
      <c r="D135">
        <v>0</v>
      </c>
    </row>
    <row r="136" spans="1:4" x14ac:dyDescent="0.3">
      <c r="A136" t="s">
        <v>81</v>
      </c>
      <c r="B136">
        <v>0</v>
      </c>
      <c r="C136">
        <v>5</v>
      </c>
      <c r="D136">
        <v>5</v>
      </c>
    </row>
    <row r="137" spans="1:4" x14ac:dyDescent="0.3">
      <c r="A137" t="s">
        <v>82</v>
      </c>
      <c r="B137">
        <v>0</v>
      </c>
      <c r="C137">
        <v>5</v>
      </c>
      <c r="D137">
        <v>5</v>
      </c>
    </row>
    <row r="138" spans="1:4" x14ac:dyDescent="0.3">
      <c r="A138" t="s">
        <v>83</v>
      </c>
      <c r="B138">
        <v>0</v>
      </c>
      <c r="C138">
        <v>5</v>
      </c>
      <c r="D138">
        <v>5</v>
      </c>
    </row>
    <row r="139" spans="1:4" x14ac:dyDescent="0.3">
      <c r="A139" t="s">
        <v>84</v>
      </c>
      <c r="B139">
        <v>0</v>
      </c>
      <c r="C139">
        <v>0</v>
      </c>
      <c r="D139">
        <v>5</v>
      </c>
    </row>
    <row r="140" spans="1:4" x14ac:dyDescent="0.3">
      <c r="A140" t="s">
        <v>85</v>
      </c>
      <c r="B140">
        <v>0</v>
      </c>
      <c r="C140">
        <v>0</v>
      </c>
      <c r="D140">
        <v>0</v>
      </c>
    </row>
    <row r="141" spans="1:4" x14ac:dyDescent="0.3">
      <c r="A141" t="s">
        <v>86</v>
      </c>
      <c r="B141">
        <v>0</v>
      </c>
      <c r="C141">
        <v>0</v>
      </c>
      <c r="D141">
        <v>0</v>
      </c>
    </row>
    <row r="142" spans="1:4" x14ac:dyDescent="0.3">
      <c r="A142" t="s">
        <v>87</v>
      </c>
      <c r="B142">
        <v>5</v>
      </c>
      <c r="C142">
        <v>5</v>
      </c>
      <c r="D142">
        <v>5</v>
      </c>
    </row>
    <row r="143" spans="1:4" x14ac:dyDescent="0.3">
      <c r="A143" t="s">
        <v>88</v>
      </c>
      <c r="B143">
        <v>0</v>
      </c>
      <c r="C143">
        <v>0</v>
      </c>
      <c r="D143">
        <v>0</v>
      </c>
    </row>
    <row r="144" spans="1:4" x14ac:dyDescent="0.3">
      <c r="A144" t="s">
        <v>89</v>
      </c>
      <c r="B144">
        <v>25</v>
      </c>
      <c r="C144">
        <v>15</v>
      </c>
      <c r="D144">
        <v>20</v>
      </c>
    </row>
    <row r="145" spans="1:4" x14ac:dyDescent="0.3">
      <c r="A145" t="s">
        <v>90</v>
      </c>
      <c r="B145">
        <v>5</v>
      </c>
      <c r="C145">
        <v>0</v>
      </c>
      <c r="D145">
        <v>5</v>
      </c>
    </row>
    <row r="146" spans="1:4" x14ac:dyDescent="0.3">
      <c r="A146" t="s">
        <v>91</v>
      </c>
      <c r="B146">
        <v>35</v>
      </c>
      <c r="C146">
        <v>45</v>
      </c>
      <c r="D146">
        <v>40</v>
      </c>
    </row>
    <row r="147" spans="1:4" x14ac:dyDescent="0.3">
      <c r="A147" t="s">
        <v>92</v>
      </c>
      <c r="B147">
        <v>25</v>
      </c>
      <c r="C147">
        <v>20</v>
      </c>
      <c r="D147">
        <v>15</v>
      </c>
    </row>
    <row r="148" spans="1:4" x14ac:dyDescent="0.3">
      <c r="A148" t="s">
        <v>93</v>
      </c>
      <c r="B148">
        <v>45</v>
      </c>
      <c r="C148">
        <v>110</v>
      </c>
      <c r="D148">
        <v>65</v>
      </c>
    </row>
    <row r="149" spans="1:4" x14ac:dyDescent="0.3">
      <c r="A149" t="s">
        <v>94</v>
      </c>
      <c r="B149">
        <v>55</v>
      </c>
      <c r="C149">
        <v>90</v>
      </c>
      <c r="D149">
        <v>65</v>
      </c>
    </row>
    <row r="150" spans="1:4" x14ac:dyDescent="0.3">
      <c r="A150" t="s">
        <v>95</v>
      </c>
      <c r="B150">
        <v>15</v>
      </c>
      <c r="C150">
        <v>15</v>
      </c>
      <c r="D150">
        <v>15</v>
      </c>
    </row>
    <row r="151" spans="1:4" x14ac:dyDescent="0.3">
      <c r="A151" t="s">
        <v>96</v>
      </c>
      <c r="B151">
        <v>0</v>
      </c>
      <c r="C151">
        <v>0</v>
      </c>
      <c r="D151">
        <v>0</v>
      </c>
    </row>
    <row r="152" spans="1:4" x14ac:dyDescent="0.3">
      <c r="A152" t="s">
        <v>97</v>
      </c>
      <c r="B152">
        <v>0</v>
      </c>
      <c r="C152">
        <v>0</v>
      </c>
      <c r="D152">
        <v>0</v>
      </c>
    </row>
    <row r="153" spans="1:4" x14ac:dyDescent="0.3">
      <c r="A153" t="s">
        <v>98</v>
      </c>
      <c r="B153">
        <v>0</v>
      </c>
      <c r="C153">
        <v>5</v>
      </c>
      <c r="D153">
        <v>5</v>
      </c>
    </row>
    <row r="154" spans="1:4" x14ac:dyDescent="0.3">
      <c r="A154" t="s">
        <v>99</v>
      </c>
      <c r="B154">
        <v>5</v>
      </c>
      <c r="C154">
        <v>5</v>
      </c>
      <c r="D154">
        <v>5</v>
      </c>
    </row>
    <row r="155" spans="1:4" x14ac:dyDescent="0.3">
      <c r="A155" t="s">
        <v>100</v>
      </c>
      <c r="B155">
        <v>5</v>
      </c>
      <c r="C155">
        <v>5</v>
      </c>
      <c r="D155">
        <v>10</v>
      </c>
    </row>
    <row r="156" spans="1:4" x14ac:dyDescent="0.3">
      <c r="A156" t="s">
        <v>101</v>
      </c>
      <c r="B156">
        <v>85</v>
      </c>
      <c r="C156">
        <v>120</v>
      </c>
      <c r="D156">
        <v>135</v>
      </c>
    </row>
    <row r="157" spans="1:4" x14ac:dyDescent="0.3">
      <c r="A157" t="s">
        <v>102</v>
      </c>
      <c r="B157">
        <v>5</v>
      </c>
      <c r="C157">
        <v>5</v>
      </c>
      <c r="D157">
        <v>5</v>
      </c>
    </row>
    <row r="158" spans="1:4" x14ac:dyDescent="0.3">
      <c r="A158" t="s">
        <v>103</v>
      </c>
      <c r="B158">
        <v>0</v>
      </c>
      <c r="C158">
        <v>0</v>
      </c>
      <c r="D158">
        <v>0</v>
      </c>
    </row>
    <row r="159" spans="1:4" x14ac:dyDescent="0.3">
      <c r="A159" t="s">
        <v>104</v>
      </c>
      <c r="B159">
        <v>0</v>
      </c>
      <c r="C159">
        <v>0</v>
      </c>
      <c r="D159">
        <v>0</v>
      </c>
    </row>
    <row r="160" spans="1:4" x14ac:dyDescent="0.3">
      <c r="A160" t="s">
        <v>105</v>
      </c>
      <c r="B160">
        <v>5</v>
      </c>
      <c r="C160">
        <v>5</v>
      </c>
      <c r="D160">
        <v>5</v>
      </c>
    </row>
    <row r="161" spans="1:4" x14ac:dyDescent="0.3">
      <c r="A161" t="s">
        <v>106</v>
      </c>
      <c r="B161">
        <v>25</v>
      </c>
      <c r="C161">
        <v>20</v>
      </c>
      <c r="D161">
        <v>50</v>
      </c>
    </row>
    <row r="162" spans="1:4" x14ac:dyDescent="0.3">
      <c r="A162" t="s">
        <v>107</v>
      </c>
      <c r="B162">
        <v>0</v>
      </c>
      <c r="C162">
        <v>0</v>
      </c>
      <c r="D162">
        <v>5</v>
      </c>
    </row>
    <row r="163" spans="1:4" x14ac:dyDescent="0.3">
      <c r="A163" t="s">
        <v>108</v>
      </c>
      <c r="B163">
        <v>5</v>
      </c>
      <c r="C163">
        <v>0</v>
      </c>
      <c r="D163">
        <v>5</v>
      </c>
    </row>
    <row r="164" spans="1:4" x14ac:dyDescent="0.3">
      <c r="A164" t="s">
        <v>109</v>
      </c>
      <c r="B164">
        <v>0</v>
      </c>
      <c r="C164">
        <v>0</v>
      </c>
      <c r="D164">
        <v>0</v>
      </c>
    </row>
    <row r="165" spans="1:4" x14ac:dyDescent="0.3">
      <c r="A165" t="s">
        <v>110</v>
      </c>
      <c r="B165">
        <v>5</v>
      </c>
      <c r="C165">
        <v>15</v>
      </c>
      <c r="D165">
        <v>10</v>
      </c>
    </row>
    <row r="166" spans="1:4" x14ac:dyDescent="0.3">
      <c r="A166" t="s">
        <v>111</v>
      </c>
      <c r="B166">
        <v>10</v>
      </c>
      <c r="C166">
        <v>20</v>
      </c>
      <c r="D166">
        <v>25</v>
      </c>
    </row>
    <row r="167" spans="1:4" x14ac:dyDescent="0.3">
      <c r="A167" t="s">
        <v>112</v>
      </c>
      <c r="B167">
        <v>25</v>
      </c>
      <c r="C167">
        <v>35</v>
      </c>
      <c r="D167">
        <v>35</v>
      </c>
    </row>
    <row r="168" spans="1:4" x14ac:dyDescent="0.3">
      <c r="A168" t="s">
        <v>113</v>
      </c>
      <c r="B168">
        <v>15</v>
      </c>
      <c r="C168">
        <v>15</v>
      </c>
      <c r="D168">
        <v>15</v>
      </c>
    </row>
    <row r="169" spans="1:4" x14ac:dyDescent="0.3">
      <c r="A169" t="s">
        <v>114</v>
      </c>
      <c r="B169">
        <v>30</v>
      </c>
      <c r="C169">
        <v>15</v>
      </c>
      <c r="D169">
        <v>25</v>
      </c>
    </row>
    <row r="170" spans="1:4" x14ac:dyDescent="0.3">
      <c r="A170" t="s">
        <v>115</v>
      </c>
      <c r="B170">
        <v>5</v>
      </c>
      <c r="C170">
        <v>0</v>
      </c>
      <c r="D170">
        <v>10</v>
      </c>
    </row>
    <row r="171" spans="1:4" x14ac:dyDescent="0.3">
      <c r="A171" t="s">
        <v>116</v>
      </c>
      <c r="B171">
        <v>5</v>
      </c>
      <c r="C171">
        <v>0</v>
      </c>
      <c r="D171">
        <v>5</v>
      </c>
    </row>
    <row r="172" spans="1:4" x14ac:dyDescent="0.3">
      <c r="A172" t="s">
        <v>117</v>
      </c>
      <c r="B172">
        <v>10</v>
      </c>
      <c r="C172">
        <v>15</v>
      </c>
      <c r="D172">
        <v>10</v>
      </c>
    </row>
    <row r="173" spans="1:4" x14ac:dyDescent="0.3">
      <c r="A173" t="s">
        <v>118</v>
      </c>
      <c r="B173">
        <v>5</v>
      </c>
      <c r="C173">
        <v>0</v>
      </c>
      <c r="D173">
        <v>5</v>
      </c>
    </row>
    <row r="174" spans="1:4" x14ac:dyDescent="0.3">
      <c r="A174" t="s">
        <v>119</v>
      </c>
      <c r="B174">
        <v>0</v>
      </c>
      <c r="C174">
        <v>10</v>
      </c>
      <c r="D174">
        <v>0</v>
      </c>
    </row>
    <row r="175" spans="1:4" x14ac:dyDescent="0.3">
      <c r="A175" t="s">
        <v>120</v>
      </c>
      <c r="B175">
        <v>10</v>
      </c>
      <c r="C175">
        <v>60</v>
      </c>
      <c r="D175">
        <v>15</v>
      </c>
    </row>
    <row r="176" spans="1:4" x14ac:dyDescent="0.3">
      <c r="A176" t="s">
        <v>121</v>
      </c>
      <c r="B176">
        <v>0</v>
      </c>
      <c r="C176">
        <v>0</v>
      </c>
      <c r="D176">
        <v>0</v>
      </c>
    </row>
    <row r="177" spans="1:4" x14ac:dyDescent="0.3">
      <c r="A177" t="s">
        <v>122</v>
      </c>
      <c r="B177">
        <v>5</v>
      </c>
      <c r="C177">
        <v>5</v>
      </c>
      <c r="D177">
        <v>5</v>
      </c>
    </row>
    <row r="178" spans="1:4" x14ac:dyDescent="0.3">
      <c r="A178" t="s">
        <v>123</v>
      </c>
      <c r="B178">
        <v>15</v>
      </c>
      <c r="C178">
        <v>15</v>
      </c>
      <c r="D178">
        <v>15</v>
      </c>
    </row>
    <row r="179" spans="1:4" x14ac:dyDescent="0.3">
      <c r="A179" t="s">
        <v>124</v>
      </c>
      <c r="B179">
        <v>15</v>
      </c>
      <c r="C179">
        <v>30</v>
      </c>
      <c r="D179">
        <v>25</v>
      </c>
    </row>
    <row r="180" spans="1:4" x14ac:dyDescent="0.3">
      <c r="A180" t="s">
        <v>125</v>
      </c>
      <c r="B180">
        <v>0</v>
      </c>
      <c r="C180">
        <v>0</v>
      </c>
      <c r="D180">
        <v>0</v>
      </c>
    </row>
    <row r="181" spans="1:4" x14ac:dyDescent="0.3">
      <c r="A181" t="s">
        <v>126</v>
      </c>
      <c r="B181">
        <v>20</v>
      </c>
      <c r="C181">
        <v>45</v>
      </c>
      <c r="D181">
        <v>25</v>
      </c>
    </row>
    <row r="182" spans="1:4" x14ac:dyDescent="0.3">
      <c r="A182" t="s">
        <v>127</v>
      </c>
      <c r="B182">
        <v>35</v>
      </c>
      <c r="C182">
        <v>70</v>
      </c>
      <c r="D182">
        <v>55</v>
      </c>
    </row>
    <row r="183" spans="1:4" x14ac:dyDescent="0.3">
      <c r="A183" t="s">
        <v>128</v>
      </c>
      <c r="B183">
        <v>20</v>
      </c>
      <c r="C183">
        <v>40</v>
      </c>
      <c r="D183">
        <v>25</v>
      </c>
    </row>
    <row r="184" spans="1:4" x14ac:dyDescent="0.3">
      <c r="A184" t="s">
        <v>129</v>
      </c>
      <c r="B184">
        <v>45</v>
      </c>
      <c r="C184">
        <v>85</v>
      </c>
      <c r="D184">
        <v>60</v>
      </c>
    </row>
    <row r="185" spans="1:4" x14ac:dyDescent="0.3">
      <c r="A185" t="s">
        <v>130</v>
      </c>
      <c r="B185">
        <v>5</v>
      </c>
      <c r="C185">
        <v>5</v>
      </c>
      <c r="D185">
        <v>5</v>
      </c>
    </row>
    <row r="186" spans="1:4" x14ac:dyDescent="0.3">
      <c r="A186" t="s">
        <v>131</v>
      </c>
      <c r="B186">
        <v>0</v>
      </c>
      <c r="C186">
        <v>0</v>
      </c>
      <c r="D186">
        <v>5</v>
      </c>
    </row>
    <row r="187" spans="1:4" x14ac:dyDescent="0.3">
      <c r="A187" t="s">
        <v>132</v>
      </c>
      <c r="B187">
        <v>0</v>
      </c>
      <c r="C187">
        <v>0</v>
      </c>
      <c r="D187">
        <v>0</v>
      </c>
    </row>
    <row r="188" spans="1:4" x14ac:dyDescent="0.3">
      <c r="A188" t="s">
        <v>133</v>
      </c>
      <c r="B188">
        <v>20</v>
      </c>
      <c r="C188">
        <v>15</v>
      </c>
      <c r="D188">
        <v>20</v>
      </c>
    </row>
    <row r="189" spans="1:4" x14ac:dyDescent="0.3">
      <c r="A189" t="s">
        <v>134</v>
      </c>
      <c r="B189">
        <v>15</v>
      </c>
      <c r="C189">
        <v>15</v>
      </c>
      <c r="D189">
        <v>10</v>
      </c>
    </row>
    <row r="190" spans="1:4" x14ac:dyDescent="0.3">
      <c r="A190" t="s">
        <v>135</v>
      </c>
      <c r="B190">
        <v>0</v>
      </c>
      <c r="C190">
        <v>0</v>
      </c>
      <c r="D190">
        <v>5</v>
      </c>
    </row>
    <row r="191" spans="1:4" x14ac:dyDescent="0.3">
      <c r="A191" t="s">
        <v>136</v>
      </c>
      <c r="B191">
        <v>15</v>
      </c>
      <c r="C191">
        <v>20</v>
      </c>
      <c r="D191">
        <v>20</v>
      </c>
    </row>
    <row r="192" spans="1:4" x14ac:dyDescent="0.3">
      <c r="A192" t="s">
        <v>137</v>
      </c>
      <c r="B192">
        <v>0</v>
      </c>
      <c r="C192">
        <v>0</v>
      </c>
      <c r="D192">
        <v>0</v>
      </c>
    </row>
    <row r="193" spans="1:4" x14ac:dyDescent="0.3">
      <c r="A193" t="s">
        <v>138</v>
      </c>
      <c r="B193">
        <v>0</v>
      </c>
      <c r="C193">
        <v>0</v>
      </c>
      <c r="D193">
        <v>0</v>
      </c>
    </row>
    <row r="194" spans="1:4" x14ac:dyDescent="0.3">
      <c r="A194" t="s">
        <v>139</v>
      </c>
      <c r="B194">
        <v>0</v>
      </c>
      <c r="C194">
        <v>0</v>
      </c>
      <c r="D194">
        <v>0</v>
      </c>
    </row>
    <row r="195" spans="1:4" x14ac:dyDescent="0.3">
      <c r="A195" t="s">
        <v>20</v>
      </c>
      <c r="B195">
        <v>735</v>
      </c>
      <c r="C195">
        <v>1350</v>
      </c>
      <c r="D195">
        <v>1010</v>
      </c>
    </row>
    <row r="199" spans="1:4" x14ac:dyDescent="0.3">
      <c r="A199" t="s">
        <v>0</v>
      </c>
    </row>
    <row r="201" spans="1:4" x14ac:dyDescent="0.3">
      <c r="A201" t="s">
        <v>1</v>
      </c>
      <c r="B201">
        <v>2020</v>
      </c>
    </row>
    <row r="202" spans="1:4" x14ac:dyDescent="0.3">
      <c r="A202" t="s">
        <v>21</v>
      </c>
      <c r="B202" t="s">
        <v>16</v>
      </c>
    </row>
    <row r="203" spans="1:4" x14ac:dyDescent="0.3">
      <c r="A203" t="s">
        <v>4</v>
      </c>
      <c r="B203" t="s">
        <v>5</v>
      </c>
    </row>
    <row r="205" spans="1:4" x14ac:dyDescent="0.3">
      <c r="A205" t="s">
        <v>51</v>
      </c>
      <c r="B205" t="s">
        <v>6</v>
      </c>
      <c r="C205" t="s">
        <v>7</v>
      </c>
      <c r="D205" t="s">
        <v>8</v>
      </c>
    </row>
    <row r="206" spans="1:4" x14ac:dyDescent="0.3">
      <c r="A206" t="s">
        <v>52</v>
      </c>
      <c r="B206">
        <v>0</v>
      </c>
      <c r="C206">
        <v>0</v>
      </c>
      <c r="D206">
        <v>0</v>
      </c>
    </row>
    <row r="207" spans="1:4" x14ac:dyDescent="0.3">
      <c r="A207" t="s">
        <v>53</v>
      </c>
      <c r="B207">
        <v>0</v>
      </c>
      <c r="C207">
        <v>0</v>
      </c>
      <c r="D207">
        <v>0</v>
      </c>
    </row>
    <row r="208" spans="1:4" x14ac:dyDescent="0.3">
      <c r="A208" t="s">
        <v>54</v>
      </c>
      <c r="B208">
        <v>0</v>
      </c>
      <c r="C208">
        <v>0</v>
      </c>
      <c r="D208">
        <v>0</v>
      </c>
    </row>
    <row r="209" spans="1:4" x14ac:dyDescent="0.3">
      <c r="A209" t="s">
        <v>55</v>
      </c>
      <c r="B209">
        <v>0</v>
      </c>
      <c r="C209">
        <v>0</v>
      </c>
      <c r="D209">
        <v>0</v>
      </c>
    </row>
    <row r="210" spans="1:4" x14ac:dyDescent="0.3">
      <c r="A210" t="s">
        <v>56</v>
      </c>
      <c r="B210">
        <v>0</v>
      </c>
      <c r="C210">
        <v>0</v>
      </c>
      <c r="D210">
        <v>0</v>
      </c>
    </row>
    <row r="211" spans="1:4" x14ac:dyDescent="0.3">
      <c r="A211" t="s">
        <v>57</v>
      </c>
      <c r="B211">
        <v>0</v>
      </c>
      <c r="C211">
        <v>0</v>
      </c>
      <c r="D211">
        <v>0</v>
      </c>
    </row>
    <row r="212" spans="1:4" x14ac:dyDescent="0.3">
      <c r="A212" t="s">
        <v>58</v>
      </c>
      <c r="B212">
        <v>0</v>
      </c>
      <c r="C212">
        <v>0</v>
      </c>
      <c r="D212">
        <v>0</v>
      </c>
    </row>
    <row r="213" spans="1:4" x14ac:dyDescent="0.3">
      <c r="A213" t="s">
        <v>59</v>
      </c>
      <c r="B213">
        <v>0</v>
      </c>
      <c r="C213">
        <v>0</v>
      </c>
      <c r="D213">
        <v>0</v>
      </c>
    </row>
    <row r="214" spans="1:4" x14ac:dyDescent="0.3">
      <c r="A214" t="s">
        <v>60</v>
      </c>
      <c r="B214">
        <v>0</v>
      </c>
      <c r="C214">
        <v>5</v>
      </c>
      <c r="D214">
        <v>0</v>
      </c>
    </row>
    <row r="215" spans="1:4" x14ac:dyDescent="0.3">
      <c r="A215" t="s">
        <v>61</v>
      </c>
      <c r="B215">
        <v>0</v>
      </c>
      <c r="C215">
        <v>0</v>
      </c>
      <c r="D215">
        <v>0</v>
      </c>
    </row>
    <row r="216" spans="1:4" x14ac:dyDescent="0.3">
      <c r="A216" t="s">
        <v>62</v>
      </c>
      <c r="B216">
        <v>0</v>
      </c>
      <c r="C216">
        <v>0</v>
      </c>
      <c r="D216">
        <v>0</v>
      </c>
    </row>
    <row r="217" spans="1:4" x14ac:dyDescent="0.3">
      <c r="A217" t="s">
        <v>63</v>
      </c>
      <c r="B217">
        <v>0</v>
      </c>
      <c r="C217">
        <v>5</v>
      </c>
      <c r="D217">
        <v>0</v>
      </c>
    </row>
    <row r="218" spans="1:4" x14ac:dyDescent="0.3">
      <c r="A218" t="s">
        <v>64</v>
      </c>
      <c r="B218">
        <v>0</v>
      </c>
      <c r="C218">
        <v>20</v>
      </c>
      <c r="D218">
        <v>0</v>
      </c>
    </row>
    <row r="219" spans="1:4" x14ac:dyDescent="0.3">
      <c r="A219" t="s">
        <v>65</v>
      </c>
      <c r="B219">
        <v>0</v>
      </c>
      <c r="C219">
        <v>0</v>
      </c>
      <c r="D219">
        <v>0</v>
      </c>
    </row>
    <row r="220" spans="1:4" x14ac:dyDescent="0.3">
      <c r="A220" t="s">
        <v>66</v>
      </c>
      <c r="B220">
        <v>0</v>
      </c>
      <c r="C220">
        <v>0</v>
      </c>
      <c r="D220">
        <v>0</v>
      </c>
    </row>
    <row r="221" spans="1:4" x14ac:dyDescent="0.3">
      <c r="A221" t="s">
        <v>67</v>
      </c>
      <c r="B221">
        <v>0</v>
      </c>
      <c r="C221">
        <v>0</v>
      </c>
      <c r="D221">
        <v>0</v>
      </c>
    </row>
    <row r="222" spans="1:4" x14ac:dyDescent="0.3">
      <c r="A222" t="s">
        <v>68</v>
      </c>
      <c r="B222">
        <v>0</v>
      </c>
      <c r="C222">
        <v>5</v>
      </c>
      <c r="D222">
        <v>0</v>
      </c>
    </row>
    <row r="223" spans="1:4" x14ac:dyDescent="0.3">
      <c r="A223" t="s">
        <v>69</v>
      </c>
      <c r="B223">
        <v>0</v>
      </c>
      <c r="C223">
        <v>0</v>
      </c>
      <c r="D223">
        <v>0</v>
      </c>
    </row>
    <row r="224" spans="1:4" x14ac:dyDescent="0.3">
      <c r="A224" t="s">
        <v>70</v>
      </c>
      <c r="B224">
        <v>0</v>
      </c>
      <c r="C224">
        <v>0</v>
      </c>
      <c r="D224">
        <v>0</v>
      </c>
    </row>
    <row r="225" spans="1:4" x14ac:dyDescent="0.3">
      <c r="A225" t="s">
        <v>71</v>
      </c>
      <c r="B225">
        <v>0</v>
      </c>
      <c r="C225">
        <v>0</v>
      </c>
      <c r="D225">
        <v>0</v>
      </c>
    </row>
    <row r="226" spans="1:4" x14ac:dyDescent="0.3">
      <c r="A226" t="s">
        <v>72</v>
      </c>
      <c r="B226">
        <v>5</v>
      </c>
      <c r="C226">
        <v>5</v>
      </c>
      <c r="D226">
        <v>0</v>
      </c>
    </row>
    <row r="227" spans="1:4" x14ac:dyDescent="0.3">
      <c r="A227" t="s">
        <v>73</v>
      </c>
      <c r="B227">
        <v>0</v>
      </c>
      <c r="C227">
        <v>0</v>
      </c>
      <c r="D227">
        <v>0</v>
      </c>
    </row>
    <row r="228" spans="1:4" x14ac:dyDescent="0.3">
      <c r="A228" t="s">
        <v>74</v>
      </c>
      <c r="B228">
        <v>0</v>
      </c>
      <c r="C228">
        <v>0</v>
      </c>
      <c r="D228">
        <v>0</v>
      </c>
    </row>
    <row r="229" spans="1:4" x14ac:dyDescent="0.3">
      <c r="A229" t="s">
        <v>75</v>
      </c>
      <c r="B229">
        <v>5</v>
      </c>
      <c r="C229">
        <v>5</v>
      </c>
      <c r="D229">
        <v>5</v>
      </c>
    </row>
    <row r="230" spans="1:4" x14ac:dyDescent="0.3">
      <c r="A230" t="s">
        <v>76</v>
      </c>
      <c r="B230">
        <v>5</v>
      </c>
      <c r="C230">
        <v>0</v>
      </c>
      <c r="D230">
        <v>0</v>
      </c>
    </row>
    <row r="231" spans="1:4" x14ac:dyDescent="0.3">
      <c r="A231" t="s">
        <v>77</v>
      </c>
      <c r="B231">
        <v>0</v>
      </c>
      <c r="C231">
        <v>5</v>
      </c>
      <c r="D231">
        <v>0</v>
      </c>
    </row>
    <row r="232" spans="1:4" x14ac:dyDescent="0.3">
      <c r="A232" t="s">
        <v>78</v>
      </c>
      <c r="B232">
        <v>5</v>
      </c>
      <c r="C232">
        <v>0</v>
      </c>
      <c r="D232">
        <v>5</v>
      </c>
    </row>
    <row r="233" spans="1:4" x14ac:dyDescent="0.3">
      <c r="A233" t="s">
        <v>79</v>
      </c>
      <c r="B233">
        <v>0</v>
      </c>
      <c r="C233">
        <v>0</v>
      </c>
      <c r="D233">
        <v>0</v>
      </c>
    </row>
    <row r="234" spans="1:4" x14ac:dyDescent="0.3">
      <c r="A234" t="s">
        <v>80</v>
      </c>
      <c r="B234">
        <v>0</v>
      </c>
      <c r="C234">
        <v>0</v>
      </c>
      <c r="D234">
        <v>0</v>
      </c>
    </row>
    <row r="235" spans="1:4" x14ac:dyDescent="0.3">
      <c r="A235" t="s">
        <v>81</v>
      </c>
      <c r="B235">
        <v>0</v>
      </c>
      <c r="C235">
        <v>5</v>
      </c>
      <c r="D235">
        <v>0</v>
      </c>
    </row>
    <row r="236" spans="1:4" x14ac:dyDescent="0.3">
      <c r="A236" t="s">
        <v>82</v>
      </c>
      <c r="B236">
        <v>0</v>
      </c>
      <c r="C236">
        <v>0</v>
      </c>
      <c r="D236">
        <v>5</v>
      </c>
    </row>
    <row r="237" spans="1:4" x14ac:dyDescent="0.3">
      <c r="A237" t="s">
        <v>83</v>
      </c>
      <c r="B237">
        <v>0</v>
      </c>
      <c r="C237">
        <v>0</v>
      </c>
      <c r="D237">
        <v>0</v>
      </c>
    </row>
    <row r="238" spans="1:4" x14ac:dyDescent="0.3">
      <c r="A238" t="s">
        <v>84</v>
      </c>
      <c r="B238">
        <v>0</v>
      </c>
      <c r="C238">
        <v>0</v>
      </c>
      <c r="D238">
        <v>0</v>
      </c>
    </row>
    <row r="239" spans="1:4" x14ac:dyDescent="0.3">
      <c r="A239" t="s">
        <v>85</v>
      </c>
      <c r="B239">
        <v>0</v>
      </c>
      <c r="C239">
        <v>0</v>
      </c>
      <c r="D239">
        <v>0</v>
      </c>
    </row>
    <row r="240" spans="1:4" x14ac:dyDescent="0.3">
      <c r="A240" t="s">
        <v>86</v>
      </c>
      <c r="B240">
        <v>0</v>
      </c>
      <c r="C240">
        <v>0</v>
      </c>
      <c r="D240">
        <v>0</v>
      </c>
    </row>
    <row r="241" spans="1:4" x14ac:dyDescent="0.3">
      <c r="A241" t="s">
        <v>87</v>
      </c>
      <c r="B241">
        <v>0</v>
      </c>
      <c r="C241">
        <v>0</v>
      </c>
      <c r="D241">
        <v>0</v>
      </c>
    </row>
    <row r="242" spans="1:4" x14ac:dyDescent="0.3">
      <c r="A242" t="s">
        <v>88</v>
      </c>
      <c r="B242">
        <v>0</v>
      </c>
      <c r="C242">
        <v>0</v>
      </c>
      <c r="D242">
        <v>0</v>
      </c>
    </row>
    <row r="243" spans="1:4" x14ac:dyDescent="0.3">
      <c r="A243" t="s">
        <v>89</v>
      </c>
      <c r="B243">
        <v>5</v>
      </c>
      <c r="C243">
        <v>0</v>
      </c>
      <c r="D243">
        <v>0</v>
      </c>
    </row>
    <row r="244" spans="1:4" x14ac:dyDescent="0.3">
      <c r="A244" t="s">
        <v>90</v>
      </c>
      <c r="B244">
        <v>0</v>
      </c>
      <c r="C244">
        <v>0</v>
      </c>
      <c r="D244">
        <v>0</v>
      </c>
    </row>
    <row r="245" spans="1:4" x14ac:dyDescent="0.3">
      <c r="A245" t="s">
        <v>91</v>
      </c>
      <c r="B245">
        <v>0</v>
      </c>
      <c r="C245">
        <v>5</v>
      </c>
      <c r="D245">
        <v>5</v>
      </c>
    </row>
    <row r="246" spans="1:4" x14ac:dyDescent="0.3">
      <c r="A246" t="s">
        <v>92</v>
      </c>
      <c r="B246">
        <v>0</v>
      </c>
      <c r="C246">
        <v>0</v>
      </c>
      <c r="D246">
        <v>0</v>
      </c>
    </row>
    <row r="247" spans="1:4" x14ac:dyDescent="0.3">
      <c r="A247" t="s">
        <v>93</v>
      </c>
      <c r="B247">
        <v>5</v>
      </c>
      <c r="C247">
        <v>10</v>
      </c>
      <c r="D247">
        <v>10</v>
      </c>
    </row>
    <row r="248" spans="1:4" x14ac:dyDescent="0.3">
      <c r="A248" t="s">
        <v>94</v>
      </c>
      <c r="B248">
        <v>5</v>
      </c>
      <c r="C248">
        <v>15</v>
      </c>
      <c r="D248">
        <v>10</v>
      </c>
    </row>
    <row r="249" spans="1:4" x14ac:dyDescent="0.3">
      <c r="A249" t="s">
        <v>95</v>
      </c>
      <c r="B249">
        <v>0</v>
      </c>
      <c r="C249">
        <v>5</v>
      </c>
      <c r="D249">
        <v>5</v>
      </c>
    </row>
    <row r="250" spans="1:4" x14ac:dyDescent="0.3">
      <c r="A250" t="s">
        <v>96</v>
      </c>
      <c r="B250">
        <v>0</v>
      </c>
      <c r="C250">
        <v>0</v>
      </c>
      <c r="D250">
        <v>0</v>
      </c>
    </row>
    <row r="251" spans="1:4" x14ac:dyDescent="0.3">
      <c r="A251" t="s">
        <v>97</v>
      </c>
      <c r="B251">
        <v>0</v>
      </c>
      <c r="C251">
        <v>0</v>
      </c>
      <c r="D251">
        <v>0</v>
      </c>
    </row>
    <row r="252" spans="1:4" x14ac:dyDescent="0.3">
      <c r="A252" t="s">
        <v>98</v>
      </c>
      <c r="B252">
        <v>0</v>
      </c>
      <c r="C252">
        <v>5</v>
      </c>
      <c r="D252">
        <v>0</v>
      </c>
    </row>
    <row r="253" spans="1:4" x14ac:dyDescent="0.3">
      <c r="A253" t="s">
        <v>99</v>
      </c>
      <c r="B253">
        <v>0</v>
      </c>
      <c r="C253">
        <v>0</v>
      </c>
      <c r="D253">
        <v>0</v>
      </c>
    </row>
    <row r="254" spans="1:4" x14ac:dyDescent="0.3">
      <c r="A254" t="s">
        <v>100</v>
      </c>
      <c r="B254">
        <v>10</v>
      </c>
      <c r="C254">
        <v>0</v>
      </c>
      <c r="D254">
        <v>5</v>
      </c>
    </row>
    <row r="255" spans="1:4" x14ac:dyDescent="0.3">
      <c r="A255" t="s">
        <v>101</v>
      </c>
      <c r="B255">
        <v>10</v>
      </c>
      <c r="C255">
        <v>15</v>
      </c>
      <c r="D255">
        <v>15</v>
      </c>
    </row>
    <row r="256" spans="1:4" x14ac:dyDescent="0.3">
      <c r="A256" t="s">
        <v>102</v>
      </c>
      <c r="B256">
        <v>0</v>
      </c>
      <c r="C256">
        <v>0</v>
      </c>
      <c r="D256">
        <v>0</v>
      </c>
    </row>
    <row r="257" spans="1:4" x14ac:dyDescent="0.3">
      <c r="A257" t="s">
        <v>103</v>
      </c>
      <c r="B257">
        <v>0</v>
      </c>
      <c r="C257">
        <v>0</v>
      </c>
      <c r="D257">
        <v>0</v>
      </c>
    </row>
    <row r="258" spans="1:4" x14ac:dyDescent="0.3">
      <c r="A258" t="s">
        <v>104</v>
      </c>
      <c r="B258">
        <v>0</v>
      </c>
      <c r="C258">
        <v>0</v>
      </c>
      <c r="D258">
        <v>0</v>
      </c>
    </row>
    <row r="259" spans="1:4" x14ac:dyDescent="0.3">
      <c r="A259" t="s">
        <v>105</v>
      </c>
      <c r="B259">
        <v>0</v>
      </c>
      <c r="C259">
        <v>0</v>
      </c>
      <c r="D259">
        <v>0</v>
      </c>
    </row>
    <row r="260" spans="1:4" x14ac:dyDescent="0.3">
      <c r="A260" t="s">
        <v>106</v>
      </c>
      <c r="B260">
        <v>5</v>
      </c>
      <c r="C260">
        <v>5</v>
      </c>
      <c r="D260">
        <v>10</v>
      </c>
    </row>
    <row r="261" spans="1:4" x14ac:dyDescent="0.3">
      <c r="A261" t="s">
        <v>107</v>
      </c>
      <c r="B261">
        <v>0</v>
      </c>
      <c r="C261">
        <v>0</v>
      </c>
      <c r="D261">
        <v>0</v>
      </c>
    </row>
    <row r="262" spans="1:4" x14ac:dyDescent="0.3">
      <c r="A262" t="s">
        <v>108</v>
      </c>
      <c r="B262">
        <v>0</v>
      </c>
      <c r="C262">
        <v>0</v>
      </c>
      <c r="D262">
        <v>0</v>
      </c>
    </row>
    <row r="263" spans="1:4" x14ac:dyDescent="0.3">
      <c r="A263" t="s">
        <v>109</v>
      </c>
      <c r="B263">
        <v>0</v>
      </c>
      <c r="C263">
        <v>0</v>
      </c>
      <c r="D263">
        <v>0</v>
      </c>
    </row>
    <row r="264" spans="1:4" x14ac:dyDescent="0.3">
      <c r="A264" t="s">
        <v>110</v>
      </c>
      <c r="B264">
        <v>0</v>
      </c>
      <c r="C264">
        <v>5</v>
      </c>
      <c r="D264">
        <v>5</v>
      </c>
    </row>
    <row r="265" spans="1:4" x14ac:dyDescent="0.3">
      <c r="A265" t="s">
        <v>111</v>
      </c>
      <c r="B265">
        <v>5</v>
      </c>
      <c r="C265">
        <v>0</v>
      </c>
      <c r="D265">
        <v>0</v>
      </c>
    </row>
    <row r="266" spans="1:4" x14ac:dyDescent="0.3">
      <c r="A266" t="s">
        <v>112</v>
      </c>
      <c r="B266">
        <v>10</v>
      </c>
      <c r="C266">
        <v>5</v>
      </c>
      <c r="D266">
        <v>10</v>
      </c>
    </row>
    <row r="267" spans="1:4" x14ac:dyDescent="0.3">
      <c r="A267" t="s">
        <v>113</v>
      </c>
      <c r="B267">
        <v>0</v>
      </c>
      <c r="C267">
        <v>0</v>
      </c>
      <c r="D267">
        <v>0</v>
      </c>
    </row>
    <row r="268" spans="1:4" x14ac:dyDescent="0.3">
      <c r="A268" t="s">
        <v>114</v>
      </c>
      <c r="B268">
        <v>5</v>
      </c>
      <c r="C268">
        <v>5</v>
      </c>
      <c r="D268">
        <v>10</v>
      </c>
    </row>
    <row r="269" spans="1:4" x14ac:dyDescent="0.3">
      <c r="A269" t="s">
        <v>115</v>
      </c>
      <c r="B269">
        <v>0</v>
      </c>
      <c r="C269">
        <v>0</v>
      </c>
      <c r="D269">
        <v>0</v>
      </c>
    </row>
    <row r="270" spans="1:4" x14ac:dyDescent="0.3">
      <c r="A270" t="s">
        <v>116</v>
      </c>
      <c r="B270">
        <v>0</v>
      </c>
      <c r="C270">
        <v>0</v>
      </c>
      <c r="D270">
        <v>0</v>
      </c>
    </row>
    <row r="271" spans="1:4" x14ac:dyDescent="0.3">
      <c r="A271" t="s">
        <v>117</v>
      </c>
      <c r="B271">
        <v>0</v>
      </c>
      <c r="C271">
        <v>0</v>
      </c>
      <c r="D271">
        <v>0</v>
      </c>
    </row>
    <row r="272" spans="1:4" x14ac:dyDescent="0.3">
      <c r="A272" t="s">
        <v>118</v>
      </c>
      <c r="B272">
        <v>0</v>
      </c>
      <c r="C272">
        <v>0</v>
      </c>
      <c r="D272">
        <v>0</v>
      </c>
    </row>
    <row r="273" spans="1:4" x14ac:dyDescent="0.3">
      <c r="A273" t="s">
        <v>119</v>
      </c>
      <c r="B273">
        <v>0</v>
      </c>
      <c r="C273">
        <v>0</v>
      </c>
      <c r="D273">
        <v>0</v>
      </c>
    </row>
    <row r="274" spans="1:4" x14ac:dyDescent="0.3">
      <c r="A274" t="s">
        <v>120</v>
      </c>
      <c r="B274">
        <v>5</v>
      </c>
      <c r="C274">
        <v>10</v>
      </c>
      <c r="D274">
        <v>15</v>
      </c>
    </row>
    <row r="275" spans="1:4" x14ac:dyDescent="0.3">
      <c r="A275" t="s">
        <v>121</v>
      </c>
      <c r="B275">
        <v>0</v>
      </c>
      <c r="C275">
        <v>0</v>
      </c>
      <c r="D275">
        <v>0</v>
      </c>
    </row>
    <row r="276" spans="1:4" x14ac:dyDescent="0.3">
      <c r="A276" t="s">
        <v>122</v>
      </c>
      <c r="B276">
        <v>0</v>
      </c>
      <c r="C276">
        <v>0</v>
      </c>
      <c r="D276">
        <v>0</v>
      </c>
    </row>
    <row r="277" spans="1:4" x14ac:dyDescent="0.3">
      <c r="A277" t="s">
        <v>123</v>
      </c>
      <c r="B277">
        <v>5</v>
      </c>
      <c r="C277">
        <v>0</v>
      </c>
      <c r="D277">
        <v>0</v>
      </c>
    </row>
    <row r="278" spans="1:4" x14ac:dyDescent="0.3">
      <c r="A278" t="s">
        <v>124</v>
      </c>
      <c r="B278">
        <v>0</v>
      </c>
      <c r="C278">
        <v>5</v>
      </c>
      <c r="D278">
        <v>5</v>
      </c>
    </row>
    <row r="279" spans="1:4" x14ac:dyDescent="0.3">
      <c r="A279" t="s">
        <v>125</v>
      </c>
      <c r="B279">
        <v>0</v>
      </c>
      <c r="C279">
        <v>0</v>
      </c>
      <c r="D279">
        <v>0</v>
      </c>
    </row>
    <row r="280" spans="1:4" x14ac:dyDescent="0.3">
      <c r="A280" t="s">
        <v>126</v>
      </c>
      <c r="B280">
        <v>10</v>
      </c>
      <c r="C280">
        <v>10</v>
      </c>
      <c r="D280">
        <v>10</v>
      </c>
    </row>
    <row r="281" spans="1:4" x14ac:dyDescent="0.3">
      <c r="A281" t="s">
        <v>127</v>
      </c>
      <c r="B281">
        <v>10</v>
      </c>
      <c r="C281">
        <v>0</v>
      </c>
      <c r="D281">
        <v>5</v>
      </c>
    </row>
    <row r="282" spans="1:4" x14ac:dyDescent="0.3">
      <c r="A282" t="s">
        <v>128</v>
      </c>
      <c r="B282">
        <v>10</v>
      </c>
      <c r="C282">
        <v>15</v>
      </c>
      <c r="D282">
        <v>5</v>
      </c>
    </row>
    <row r="283" spans="1:4" x14ac:dyDescent="0.3">
      <c r="A283" t="s">
        <v>129</v>
      </c>
      <c r="B283">
        <v>10</v>
      </c>
      <c r="C283">
        <v>10</v>
      </c>
      <c r="D283">
        <v>10</v>
      </c>
    </row>
    <row r="284" spans="1:4" x14ac:dyDescent="0.3">
      <c r="A284" t="s">
        <v>130</v>
      </c>
      <c r="B284">
        <v>0</v>
      </c>
      <c r="C284">
        <v>0</v>
      </c>
      <c r="D284">
        <v>0</v>
      </c>
    </row>
    <row r="285" spans="1:4" x14ac:dyDescent="0.3">
      <c r="A285" t="s">
        <v>131</v>
      </c>
      <c r="B285">
        <v>0</v>
      </c>
      <c r="C285">
        <v>0</v>
      </c>
      <c r="D285">
        <v>0</v>
      </c>
    </row>
    <row r="286" spans="1:4" x14ac:dyDescent="0.3">
      <c r="A286" t="s">
        <v>132</v>
      </c>
      <c r="B286">
        <v>0</v>
      </c>
      <c r="C286">
        <v>0</v>
      </c>
      <c r="D286">
        <v>0</v>
      </c>
    </row>
    <row r="287" spans="1:4" x14ac:dyDescent="0.3">
      <c r="A287" t="s">
        <v>133</v>
      </c>
      <c r="B287">
        <v>0</v>
      </c>
      <c r="C287">
        <v>0</v>
      </c>
      <c r="D287">
        <v>5</v>
      </c>
    </row>
    <row r="288" spans="1:4" x14ac:dyDescent="0.3">
      <c r="A288" t="s">
        <v>134</v>
      </c>
      <c r="B288">
        <v>5</v>
      </c>
      <c r="C288">
        <v>10</v>
      </c>
      <c r="D288">
        <v>5</v>
      </c>
    </row>
    <row r="289" spans="1:4" x14ac:dyDescent="0.3">
      <c r="A289" t="s">
        <v>135</v>
      </c>
      <c r="B289">
        <v>0</v>
      </c>
      <c r="C289">
        <v>0</v>
      </c>
      <c r="D289">
        <v>0</v>
      </c>
    </row>
    <row r="290" spans="1:4" x14ac:dyDescent="0.3">
      <c r="A290" t="s">
        <v>136</v>
      </c>
      <c r="B290">
        <v>0</v>
      </c>
      <c r="C290">
        <v>0</v>
      </c>
      <c r="D290">
        <v>0</v>
      </c>
    </row>
    <row r="291" spans="1:4" x14ac:dyDescent="0.3">
      <c r="A291" t="s">
        <v>137</v>
      </c>
      <c r="B291">
        <v>0</v>
      </c>
      <c r="C291">
        <v>0</v>
      </c>
      <c r="D291">
        <v>0</v>
      </c>
    </row>
    <row r="292" spans="1:4" x14ac:dyDescent="0.3">
      <c r="A292" t="s">
        <v>138</v>
      </c>
      <c r="B292">
        <v>0</v>
      </c>
      <c r="C292">
        <v>0</v>
      </c>
      <c r="D292">
        <v>0</v>
      </c>
    </row>
    <row r="293" spans="1:4" x14ac:dyDescent="0.3">
      <c r="A293" t="s">
        <v>139</v>
      </c>
      <c r="B293">
        <v>0</v>
      </c>
      <c r="C293">
        <v>0</v>
      </c>
      <c r="D293">
        <v>0</v>
      </c>
    </row>
    <row r="294" spans="1:4" x14ac:dyDescent="0.3">
      <c r="A294" t="s">
        <v>20</v>
      </c>
      <c r="B294">
        <v>150</v>
      </c>
      <c r="C294">
        <v>210</v>
      </c>
      <c r="D294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5A555-8751-4415-BFFB-B3A66B99A889}">
  <dimension ref="A1:Q96"/>
  <sheetViews>
    <sheetView workbookViewId="0">
      <selection activeCell="G5" sqref="G5:M5"/>
    </sheetView>
  </sheetViews>
  <sheetFormatPr defaultRowHeight="14.4" x14ac:dyDescent="0.3"/>
  <cols>
    <col min="1" max="1" width="59" customWidth="1"/>
    <col min="7" max="7" width="37.77734375" customWidth="1"/>
    <col min="13" max="13" width="32.44140625" customWidth="1"/>
  </cols>
  <sheetData>
    <row r="1" spans="1:17" x14ac:dyDescent="0.3">
      <c r="A1" s="39" t="s">
        <v>0</v>
      </c>
      <c r="B1" s="39"/>
      <c r="C1" s="39"/>
      <c r="D1" s="39"/>
    </row>
    <row r="2" spans="1:17" x14ac:dyDescent="0.3">
      <c r="A2" s="39"/>
      <c r="B2" s="39"/>
      <c r="C2" s="39"/>
      <c r="D2" s="39"/>
    </row>
    <row r="3" spans="1:17" x14ac:dyDescent="0.3">
      <c r="A3" s="39" t="s">
        <v>1</v>
      </c>
      <c r="B3" s="39">
        <v>2020</v>
      </c>
      <c r="C3" s="39"/>
      <c r="D3" s="39"/>
    </row>
    <row r="4" spans="1:17" x14ac:dyDescent="0.3">
      <c r="A4" s="39" t="s">
        <v>21</v>
      </c>
      <c r="B4" s="39" t="s">
        <v>10</v>
      </c>
      <c r="C4" s="39"/>
      <c r="D4" s="39"/>
    </row>
    <row r="5" spans="1:17" x14ac:dyDescent="0.3">
      <c r="A5" s="39" t="s">
        <v>4</v>
      </c>
      <c r="B5" s="39" t="s">
        <v>5</v>
      </c>
      <c r="C5" s="39"/>
      <c r="D5" s="39"/>
      <c r="G5" t="s">
        <v>142</v>
      </c>
      <c r="M5" s="39" t="s">
        <v>143</v>
      </c>
      <c r="N5" s="39"/>
      <c r="O5" s="39"/>
      <c r="P5" s="39"/>
      <c r="Q5" s="39"/>
    </row>
    <row r="6" spans="1:17" x14ac:dyDescent="0.3">
      <c r="A6" s="39"/>
      <c r="B6" s="39"/>
      <c r="C6" s="39"/>
      <c r="D6" s="39"/>
      <c r="M6" s="39"/>
      <c r="N6" s="39"/>
      <c r="O6" s="39"/>
      <c r="P6" s="39"/>
      <c r="Q6" s="39"/>
    </row>
    <row r="7" spans="1:17" x14ac:dyDescent="0.3">
      <c r="A7" s="39" t="s">
        <v>51</v>
      </c>
      <c r="B7" s="39" t="s">
        <v>6</v>
      </c>
      <c r="C7" s="39" t="s">
        <v>7</v>
      </c>
      <c r="D7" s="39" t="s">
        <v>8</v>
      </c>
      <c r="G7" s="39"/>
      <c r="H7" s="39" t="s">
        <v>6</v>
      </c>
      <c r="I7" s="39" t="s">
        <v>7</v>
      </c>
      <c r="J7" s="39" t="s">
        <v>8</v>
      </c>
      <c r="K7" s="39" t="s">
        <v>3</v>
      </c>
      <c r="M7" s="39"/>
      <c r="N7" s="39" t="s">
        <v>6</v>
      </c>
      <c r="O7" s="39" t="s">
        <v>7</v>
      </c>
      <c r="P7" s="39" t="s">
        <v>8</v>
      </c>
      <c r="Q7" s="39" t="s">
        <v>3</v>
      </c>
    </row>
    <row r="8" spans="1:17" x14ac:dyDescent="0.3">
      <c r="A8" s="39" t="s">
        <v>52</v>
      </c>
      <c r="B8" s="39">
        <v>20</v>
      </c>
      <c r="C8" s="39">
        <v>15</v>
      </c>
      <c r="D8" s="39">
        <v>10</v>
      </c>
      <c r="G8" s="39" t="s">
        <v>64</v>
      </c>
      <c r="H8" s="39">
        <v>10</v>
      </c>
      <c r="I8" s="39">
        <v>265</v>
      </c>
      <c r="J8" s="39">
        <v>20</v>
      </c>
      <c r="K8" s="39">
        <f t="shared" ref="K8:K32" si="0">SUM(H8:J8)</f>
        <v>295</v>
      </c>
      <c r="M8" s="39" t="s">
        <v>94</v>
      </c>
      <c r="N8" s="39">
        <v>555</v>
      </c>
      <c r="O8" s="39">
        <v>1290</v>
      </c>
      <c r="P8" s="39">
        <v>755</v>
      </c>
      <c r="Q8" s="39">
        <v>2600</v>
      </c>
    </row>
    <row r="9" spans="1:17" x14ac:dyDescent="0.3">
      <c r="A9" s="39" t="s">
        <v>53</v>
      </c>
      <c r="B9" s="39">
        <v>0</v>
      </c>
      <c r="C9" s="39">
        <v>0</v>
      </c>
      <c r="D9" s="39">
        <v>0</v>
      </c>
      <c r="G9" s="39" t="s">
        <v>75</v>
      </c>
      <c r="H9" s="39">
        <v>95</v>
      </c>
      <c r="I9" s="39">
        <v>105</v>
      </c>
      <c r="J9" s="39">
        <v>55</v>
      </c>
      <c r="K9" s="39">
        <f t="shared" si="0"/>
        <v>255</v>
      </c>
      <c r="M9" s="39" t="s">
        <v>101</v>
      </c>
      <c r="N9" s="39">
        <v>385</v>
      </c>
      <c r="O9" s="39">
        <v>640</v>
      </c>
      <c r="P9" s="39">
        <v>470</v>
      </c>
      <c r="Q9" s="39">
        <v>1495</v>
      </c>
    </row>
    <row r="10" spans="1:17" x14ac:dyDescent="0.3">
      <c r="A10" s="39" t="s">
        <v>54</v>
      </c>
      <c r="B10" s="39">
        <v>0</v>
      </c>
      <c r="C10" s="39">
        <v>0</v>
      </c>
      <c r="D10" s="39">
        <v>0</v>
      </c>
      <c r="G10" s="39" t="s">
        <v>68</v>
      </c>
      <c r="H10" s="39">
        <v>25</v>
      </c>
      <c r="I10" s="39">
        <v>70</v>
      </c>
      <c r="J10" s="39">
        <v>50</v>
      </c>
      <c r="K10" s="39">
        <f t="shared" si="0"/>
        <v>145</v>
      </c>
      <c r="M10" s="39" t="s">
        <v>106</v>
      </c>
      <c r="N10" s="39">
        <v>395</v>
      </c>
      <c r="O10" s="39">
        <v>620</v>
      </c>
      <c r="P10" s="39">
        <v>395</v>
      </c>
      <c r="Q10" s="39">
        <v>1410</v>
      </c>
    </row>
    <row r="11" spans="1:17" x14ac:dyDescent="0.3">
      <c r="A11" s="39" t="s">
        <v>55</v>
      </c>
      <c r="B11" s="39">
        <v>0</v>
      </c>
      <c r="C11" s="39">
        <v>0</v>
      </c>
      <c r="D11" s="39">
        <v>0</v>
      </c>
      <c r="G11" s="39" t="s">
        <v>83</v>
      </c>
      <c r="H11" s="39">
        <v>70</v>
      </c>
      <c r="I11" s="39">
        <v>40</v>
      </c>
      <c r="J11" s="39">
        <v>35</v>
      </c>
      <c r="K11" s="39">
        <f t="shared" si="0"/>
        <v>145</v>
      </c>
      <c r="M11" s="39" t="s">
        <v>124</v>
      </c>
      <c r="N11" s="39">
        <v>315</v>
      </c>
      <c r="O11" s="39">
        <v>640</v>
      </c>
      <c r="P11" s="39">
        <v>360</v>
      </c>
      <c r="Q11" s="39">
        <v>1315</v>
      </c>
    </row>
    <row r="12" spans="1:17" x14ac:dyDescent="0.3">
      <c r="A12" s="39" t="s">
        <v>56</v>
      </c>
      <c r="B12" s="39">
        <v>0</v>
      </c>
      <c r="C12" s="39">
        <v>0</v>
      </c>
      <c r="D12" s="39">
        <v>0</v>
      </c>
      <c r="G12" s="39" t="s">
        <v>63</v>
      </c>
      <c r="H12" s="39">
        <v>5</v>
      </c>
      <c r="I12" s="39">
        <v>115</v>
      </c>
      <c r="J12" s="39">
        <v>20</v>
      </c>
      <c r="K12" s="39">
        <f t="shared" si="0"/>
        <v>140</v>
      </c>
      <c r="M12" s="39" t="s">
        <v>111</v>
      </c>
      <c r="N12" s="39">
        <v>235</v>
      </c>
      <c r="O12" s="39">
        <v>635</v>
      </c>
      <c r="P12" s="39">
        <v>405</v>
      </c>
      <c r="Q12" s="39">
        <v>1275</v>
      </c>
    </row>
    <row r="13" spans="1:17" x14ac:dyDescent="0.3">
      <c r="A13" s="39" t="s">
        <v>57</v>
      </c>
      <c r="B13" s="39">
        <v>0</v>
      </c>
      <c r="C13" s="39">
        <v>0</v>
      </c>
      <c r="D13" s="39">
        <v>0</v>
      </c>
      <c r="G13" s="39" t="s">
        <v>82</v>
      </c>
      <c r="H13" s="39">
        <v>30</v>
      </c>
      <c r="I13" s="39">
        <v>45</v>
      </c>
      <c r="J13" s="39">
        <v>40</v>
      </c>
      <c r="K13" s="39">
        <f t="shared" si="0"/>
        <v>115</v>
      </c>
      <c r="M13" s="39" t="s">
        <v>113</v>
      </c>
      <c r="N13" s="39">
        <v>395</v>
      </c>
      <c r="O13" s="39">
        <v>470</v>
      </c>
      <c r="P13" s="39">
        <v>385</v>
      </c>
      <c r="Q13" s="39">
        <v>1250</v>
      </c>
    </row>
    <row r="14" spans="1:17" x14ac:dyDescent="0.3">
      <c r="A14" s="39" t="s">
        <v>58</v>
      </c>
      <c r="B14" s="39">
        <v>0</v>
      </c>
      <c r="C14" s="39">
        <v>0</v>
      </c>
      <c r="D14" s="39">
        <v>0</v>
      </c>
      <c r="G14" s="39" t="s">
        <v>66</v>
      </c>
      <c r="H14" s="39">
        <v>25</v>
      </c>
      <c r="I14" s="39">
        <v>20</v>
      </c>
      <c r="J14" s="39">
        <v>35</v>
      </c>
      <c r="K14" s="39">
        <f t="shared" si="0"/>
        <v>80</v>
      </c>
      <c r="M14" s="39" t="s">
        <v>95</v>
      </c>
      <c r="N14" s="39">
        <v>335</v>
      </c>
      <c r="O14" s="39">
        <v>595</v>
      </c>
      <c r="P14" s="39">
        <v>235</v>
      </c>
      <c r="Q14" s="39">
        <v>1165</v>
      </c>
    </row>
    <row r="15" spans="1:17" x14ac:dyDescent="0.3">
      <c r="A15" s="39" t="s">
        <v>59</v>
      </c>
      <c r="B15" s="39">
        <v>0</v>
      </c>
      <c r="C15" s="39">
        <v>0</v>
      </c>
      <c r="D15" s="39">
        <v>0</v>
      </c>
      <c r="G15" s="39" t="s">
        <v>60</v>
      </c>
      <c r="H15" s="39">
        <v>5</v>
      </c>
      <c r="I15" s="39">
        <v>45</v>
      </c>
      <c r="J15" s="39">
        <v>20</v>
      </c>
      <c r="K15" s="39">
        <f t="shared" si="0"/>
        <v>70</v>
      </c>
      <c r="M15" s="39" t="s">
        <v>93</v>
      </c>
      <c r="N15" s="39">
        <v>200</v>
      </c>
      <c r="O15" s="39">
        <v>565</v>
      </c>
      <c r="P15" s="39">
        <v>275</v>
      </c>
      <c r="Q15" s="39">
        <v>1040</v>
      </c>
    </row>
    <row r="16" spans="1:17" x14ac:dyDescent="0.3">
      <c r="A16" s="39" t="s">
        <v>60</v>
      </c>
      <c r="B16" s="39">
        <v>5</v>
      </c>
      <c r="C16" s="39">
        <v>45</v>
      </c>
      <c r="D16" s="39">
        <v>20</v>
      </c>
      <c r="G16" s="39" t="s">
        <v>78</v>
      </c>
      <c r="H16" s="39">
        <v>20</v>
      </c>
      <c r="I16" s="39">
        <v>30</v>
      </c>
      <c r="J16" s="39">
        <v>15</v>
      </c>
      <c r="K16" s="39">
        <f t="shared" si="0"/>
        <v>65</v>
      </c>
      <c r="M16" s="39" t="s">
        <v>92</v>
      </c>
      <c r="N16" s="39">
        <v>265</v>
      </c>
      <c r="O16" s="39">
        <v>450</v>
      </c>
      <c r="P16" s="39">
        <v>300</v>
      </c>
      <c r="Q16" s="39">
        <v>1015</v>
      </c>
    </row>
    <row r="17" spans="1:17" x14ac:dyDescent="0.3">
      <c r="A17" s="39" t="s">
        <v>61</v>
      </c>
      <c r="B17" s="39">
        <v>10</v>
      </c>
      <c r="C17" s="39">
        <v>5</v>
      </c>
      <c r="D17" s="39">
        <v>10</v>
      </c>
      <c r="G17" s="39" t="s">
        <v>81</v>
      </c>
      <c r="H17" s="39">
        <v>10</v>
      </c>
      <c r="I17" s="39">
        <v>35</v>
      </c>
      <c r="J17" s="39">
        <v>15</v>
      </c>
      <c r="K17" s="39">
        <f t="shared" si="0"/>
        <v>60</v>
      </c>
      <c r="M17" s="39" t="s">
        <v>110</v>
      </c>
      <c r="N17" s="39">
        <v>80</v>
      </c>
      <c r="O17" s="39">
        <v>685</v>
      </c>
      <c r="P17" s="39">
        <v>235</v>
      </c>
      <c r="Q17" s="39">
        <v>1000</v>
      </c>
    </row>
    <row r="18" spans="1:17" x14ac:dyDescent="0.3">
      <c r="A18" s="39" t="s">
        <v>62</v>
      </c>
      <c r="B18" s="39">
        <v>0</v>
      </c>
      <c r="C18" s="39">
        <v>0</v>
      </c>
      <c r="D18" s="39">
        <v>0</v>
      </c>
      <c r="G18" s="39" t="s">
        <v>76</v>
      </c>
      <c r="H18" s="39">
        <v>15</v>
      </c>
      <c r="I18" s="39">
        <v>25</v>
      </c>
      <c r="J18" s="39">
        <v>15</v>
      </c>
      <c r="K18" s="39">
        <f t="shared" si="0"/>
        <v>55</v>
      </c>
      <c r="M18" s="39" t="s">
        <v>112</v>
      </c>
      <c r="N18" s="39">
        <v>160</v>
      </c>
      <c r="O18" s="39">
        <v>310</v>
      </c>
      <c r="P18" s="39">
        <v>350</v>
      </c>
      <c r="Q18" s="39">
        <v>820</v>
      </c>
    </row>
    <row r="19" spans="1:17" x14ac:dyDescent="0.3">
      <c r="A19" s="39" t="s">
        <v>63</v>
      </c>
      <c r="B19" s="39">
        <v>5</v>
      </c>
      <c r="C19" s="39">
        <v>115</v>
      </c>
      <c r="D19" s="39">
        <v>20</v>
      </c>
      <c r="G19" s="39" t="s">
        <v>87</v>
      </c>
      <c r="H19" s="39">
        <v>15</v>
      </c>
      <c r="I19" s="39">
        <v>15</v>
      </c>
      <c r="J19" s="39">
        <v>15</v>
      </c>
      <c r="K19" s="39">
        <f t="shared" si="0"/>
        <v>45</v>
      </c>
      <c r="M19" s="39" t="s">
        <v>114</v>
      </c>
      <c r="N19" s="39">
        <v>330</v>
      </c>
      <c r="O19" s="39">
        <v>190</v>
      </c>
      <c r="P19" s="39">
        <v>215</v>
      </c>
      <c r="Q19" s="39">
        <v>735</v>
      </c>
    </row>
    <row r="20" spans="1:17" x14ac:dyDescent="0.3">
      <c r="A20" s="39" t="s">
        <v>64</v>
      </c>
      <c r="B20" s="39">
        <v>10</v>
      </c>
      <c r="C20" s="39">
        <v>265</v>
      </c>
      <c r="D20" s="39">
        <v>20</v>
      </c>
      <c r="G20" s="39" t="s">
        <v>72</v>
      </c>
      <c r="H20" s="39">
        <v>10</v>
      </c>
      <c r="I20" s="39">
        <v>20</v>
      </c>
      <c r="J20" s="39">
        <v>10</v>
      </c>
      <c r="K20" s="39">
        <f t="shared" si="0"/>
        <v>40</v>
      </c>
      <c r="M20" s="39" t="s">
        <v>117</v>
      </c>
      <c r="N20" s="39">
        <v>180</v>
      </c>
      <c r="O20" s="39">
        <v>290</v>
      </c>
      <c r="P20" s="39">
        <v>250</v>
      </c>
      <c r="Q20" s="39">
        <v>720</v>
      </c>
    </row>
    <row r="21" spans="1:17" x14ac:dyDescent="0.3">
      <c r="A21" s="39" t="s">
        <v>65</v>
      </c>
      <c r="B21" s="39">
        <v>0</v>
      </c>
      <c r="C21" s="39">
        <v>5</v>
      </c>
      <c r="D21" s="39">
        <v>0</v>
      </c>
      <c r="G21" s="39" t="s">
        <v>84</v>
      </c>
      <c r="H21" s="39">
        <v>5</v>
      </c>
      <c r="I21" s="39">
        <v>10</v>
      </c>
      <c r="J21" s="39">
        <v>25</v>
      </c>
      <c r="K21" s="39">
        <f t="shared" si="0"/>
        <v>40</v>
      </c>
      <c r="M21" s="39" t="s">
        <v>109</v>
      </c>
      <c r="N21" s="39">
        <v>25</v>
      </c>
      <c r="O21" s="39">
        <v>430</v>
      </c>
      <c r="P21" s="39">
        <v>170</v>
      </c>
      <c r="Q21" s="39">
        <v>625</v>
      </c>
    </row>
    <row r="22" spans="1:17" x14ac:dyDescent="0.3">
      <c r="A22" s="39" t="s">
        <v>66</v>
      </c>
      <c r="B22" s="39">
        <v>25</v>
      </c>
      <c r="C22" s="39">
        <v>20</v>
      </c>
      <c r="D22" s="39">
        <v>35</v>
      </c>
      <c r="G22" s="39" t="s">
        <v>79</v>
      </c>
      <c r="H22" s="39">
        <v>10</v>
      </c>
      <c r="I22" s="39">
        <v>10</v>
      </c>
      <c r="J22" s="39">
        <v>10</v>
      </c>
      <c r="K22" s="39">
        <f t="shared" si="0"/>
        <v>30</v>
      </c>
      <c r="M22" s="39" t="s">
        <v>99</v>
      </c>
      <c r="N22" s="39">
        <v>105</v>
      </c>
      <c r="O22" s="39">
        <v>310</v>
      </c>
      <c r="P22" s="39">
        <v>160</v>
      </c>
      <c r="Q22" s="39">
        <v>575</v>
      </c>
    </row>
    <row r="23" spans="1:17" x14ac:dyDescent="0.3">
      <c r="A23" s="39" t="s">
        <v>67</v>
      </c>
      <c r="B23" s="39">
        <v>0</v>
      </c>
      <c r="C23" s="39">
        <v>10</v>
      </c>
      <c r="D23" s="39">
        <v>5</v>
      </c>
      <c r="G23" s="39" t="s">
        <v>61</v>
      </c>
      <c r="H23" s="39">
        <v>10</v>
      </c>
      <c r="I23" s="39">
        <v>5</v>
      </c>
      <c r="J23" s="39">
        <v>10</v>
      </c>
      <c r="K23" s="39">
        <f t="shared" si="0"/>
        <v>25</v>
      </c>
      <c r="M23" s="39" t="s">
        <v>120</v>
      </c>
      <c r="N23" s="39">
        <v>60</v>
      </c>
      <c r="O23" s="39">
        <v>100</v>
      </c>
      <c r="P23" s="39">
        <v>110</v>
      </c>
      <c r="Q23" s="39">
        <v>270</v>
      </c>
    </row>
    <row r="24" spans="1:17" x14ac:dyDescent="0.3">
      <c r="A24" s="39" t="s">
        <v>68</v>
      </c>
      <c r="B24" s="39">
        <v>25</v>
      </c>
      <c r="C24" s="39">
        <v>70</v>
      </c>
      <c r="D24" s="39">
        <v>50</v>
      </c>
      <c r="G24" s="39" t="s">
        <v>70</v>
      </c>
      <c r="H24" s="39">
        <v>5</v>
      </c>
      <c r="I24" s="39">
        <v>10</v>
      </c>
      <c r="J24" s="39">
        <v>10</v>
      </c>
      <c r="K24" s="39">
        <f t="shared" si="0"/>
        <v>25</v>
      </c>
      <c r="M24" s="39" t="s">
        <v>108</v>
      </c>
      <c r="N24" s="39">
        <v>60</v>
      </c>
      <c r="O24" s="39">
        <v>70</v>
      </c>
      <c r="P24" s="39">
        <v>105</v>
      </c>
      <c r="Q24" s="39">
        <v>235</v>
      </c>
    </row>
    <row r="25" spans="1:17" x14ac:dyDescent="0.3">
      <c r="A25" s="39" t="s">
        <v>69</v>
      </c>
      <c r="B25" s="39">
        <v>0</v>
      </c>
      <c r="C25" s="39">
        <v>0</v>
      </c>
      <c r="D25" s="39">
        <v>0</v>
      </c>
      <c r="G25" s="39" t="s">
        <v>77</v>
      </c>
      <c r="H25" s="39">
        <v>10</v>
      </c>
      <c r="I25" s="39">
        <v>5</v>
      </c>
      <c r="J25" s="39">
        <v>10</v>
      </c>
      <c r="K25" s="39">
        <f t="shared" si="0"/>
        <v>25</v>
      </c>
      <c r="M25" s="39" t="s">
        <v>123</v>
      </c>
      <c r="N25" s="39">
        <v>60</v>
      </c>
      <c r="O25" s="39">
        <v>75</v>
      </c>
      <c r="P25" s="39">
        <v>90</v>
      </c>
      <c r="Q25" s="39">
        <v>225</v>
      </c>
    </row>
    <row r="26" spans="1:17" x14ac:dyDescent="0.3">
      <c r="A26" s="39" t="s">
        <v>70</v>
      </c>
      <c r="B26" s="39">
        <v>5</v>
      </c>
      <c r="C26" s="39">
        <v>10</v>
      </c>
      <c r="D26" s="39">
        <v>10</v>
      </c>
      <c r="G26" s="39" t="s">
        <v>80</v>
      </c>
      <c r="H26" s="39">
        <v>20</v>
      </c>
      <c r="I26" s="39">
        <v>5</v>
      </c>
      <c r="J26" s="39">
        <v>0</v>
      </c>
      <c r="K26" s="39">
        <f t="shared" si="0"/>
        <v>25</v>
      </c>
      <c r="M26" s="39" t="s">
        <v>98</v>
      </c>
      <c r="N26" s="39">
        <v>35</v>
      </c>
      <c r="O26" s="39">
        <v>70</v>
      </c>
      <c r="P26" s="39">
        <v>45</v>
      </c>
      <c r="Q26" s="39">
        <v>150</v>
      </c>
    </row>
    <row r="27" spans="1:17" x14ac:dyDescent="0.3">
      <c r="A27" s="39" t="s">
        <v>71</v>
      </c>
      <c r="B27" s="39">
        <v>0</v>
      </c>
      <c r="C27" s="39">
        <v>0</v>
      </c>
      <c r="D27" s="39">
        <v>0</v>
      </c>
      <c r="G27" s="39" t="s">
        <v>73</v>
      </c>
      <c r="H27" s="39">
        <v>5</v>
      </c>
      <c r="I27" s="39">
        <v>5</v>
      </c>
      <c r="J27" s="39">
        <v>10</v>
      </c>
      <c r="K27" s="39">
        <f t="shared" si="0"/>
        <v>20</v>
      </c>
      <c r="M27" s="39" t="s">
        <v>116</v>
      </c>
      <c r="N27" s="39">
        <v>30</v>
      </c>
      <c r="O27" s="39">
        <v>50</v>
      </c>
      <c r="P27" s="39">
        <v>60</v>
      </c>
      <c r="Q27" s="39">
        <v>140</v>
      </c>
    </row>
    <row r="28" spans="1:17" x14ac:dyDescent="0.3">
      <c r="A28" s="39" t="s">
        <v>72</v>
      </c>
      <c r="B28" s="39">
        <v>10</v>
      </c>
      <c r="C28" s="39">
        <v>20</v>
      </c>
      <c r="D28" s="39">
        <v>10</v>
      </c>
      <c r="G28" s="39" t="s">
        <v>67</v>
      </c>
      <c r="H28" s="39">
        <v>0</v>
      </c>
      <c r="I28" s="39">
        <v>10</v>
      </c>
      <c r="J28" s="39">
        <v>5</v>
      </c>
      <c r="K28" s="39">
        <f t="shared" si="0"/>
        <v>15</v>
      </c>
      <c r="M28" s="39" t="s">
        <v>119</v>
      </c>
      <c r="N28" s="39">
        <v>35</v>
      </c>
      <c r="O28" s="39">
        <v>60</v>
      </c>
      <c r="P28" s="39">
        <v>45</v>
      </c>
      <c r="Q28" s="39">
        <v>140</v>
      </c>
    </row>
    <row r="29" spans="1:17" x14ac:dyDescent="0.3">
      <c r="A29" s="39" t="s">
        <v>73</v>
      </c>
      <c r="B29" s="39">
        <v>5</v>
      </c>
      <c r="C29" s="39">
        <v>5</v>
      </c>
      <c r="D29" s="39">
        <v>10</v>
      </c>
      <c r="G29" s="39" t="s">
        <v>74</v>
      </c>
      <c r="H29" s="39">
        <v>5</v>
      </c>
      <c r="I29" s="39">
        <v>0</v>
      </c>
      <c r="J29" s="39">
        <v>5</v>
      </c>
      <c r="K29" s="39">
        <f t="shared" si="0"/>
        <v>10</v>
      </c>
      <c r="M29" s="39" t="s">
        <v>103</v>
      </c>
      <c r="N29" s="39">
        <v>25</v>
      </c>
      <c r="O29" s="39">
        <v>35</v>
      </c>
      <c r="P29" s="39">
        <v>50</v>
      </c>
      <c r="Q29" s="39">
        <v>110</v>
      </c>
    </row>
    <row r="30" spans="1:17" x14ac:dyDescent="0.3">
      <c r="A30" s="39" t="s">
        <v>74</v>
      </c>
      <c r="B30" s="39">
        <v>5</v>
      </c>
      <c r="C30" s="39">
        <v>0</v>
      </c>
      <c r="D30" s="39">
        <v>5</v>
      </c>
      <c r="G30" s="39" t="s">
        <v>88</v>
      </c>
      <c r="H30" s="39">
        <v>0</v>
      </c>
      <c r="I30" s="39">
        <v>5</v>
      </c>
      <c r="J30" s="39">
        <v>5</v>
      </c>
      <c r="K30" s="39">
        <f t="shared" si="0"/>
        <v>10</v>
      </c>
      <c r="M30" s="39" t="s">
        <v>107</v>
      </c>
      <c r="N30" s="39">
        <v>30</v>
      </c>
      <c r="O30" s="39">
        <v>40</v>
      </c>
      <c r="P30" s="39">
        <v>25</v>
      </c>
      <c r="Q30" s="39">
        <v>95</v>
      </c>
    </row>
    <row r="31" spans="1:17" x14ac:dyDescent="0.3">
      <c r="A31" s="39" t="s">
        <v>75</v>
      </c>
      <c r="B31" s="39">
        <v>95</v>
      </c>
      <c r="C31" s="39">
        <v>105</v>
      </c>
      <c r="D31" s="39">
        <v>55</v>
      </c>
      <c r="G31" s="39" t="s">
        <v>65</v>
      </c>
      <c r="H31" s="39">
        <v>0</v>
      </c>
      <c r="I31" s="39">
        <v>5</v>
      </c>
      <c r="J31" s="39">
        <v>0</v>
      </c>
      <c r="K31" s="39">
        <f t="shared" si="0"/>
        <v>5</v>
      </c>
      <c r="M31" s="39" t="s">
        <v>102</v>
      </c>
      <c r="N31" s="39">
        <v>15</v>
      </c>
      <c r="O31" s="39">
        <v>30</v>
      </c>
      <c r="P31" s="39">
        <v>40</v>
      </c>
      <c r="Q31" s="39">
        <v>85</v>
      </c>
    </row>
    <row r="32" spans="1:17" x14ac:dyDescent="0.3">
      <c r="A32" s="39" t="s">
        <v>76</v>
      </c>
      <c r="B32" s="39">
        <v>15</v>
      </c>
      <c r="C32" s="39">
        <v>25</v>
      </c>
      <c r="D32" s="39">
        <v>15</v>
      </c>
      <c r="G32" s="39" t="s">
        <v>86</v>
      </c>
      <c r="H32" s="39">
        <v>5</v>
      </c>
      <c r="I32" s="39">
        <v>0</v>
      </c>
      <c r="J32" s="39">
        <v>0</v>
      </c>
      <c r="K32" s="39">
        <f t="shared" si="0"/>
        <v>5</v>
      </c>
      <c r="M32" s="39" t="s">
        <v>122</v>
      </c>
      <c r="N32" s="39">
        <v>20</v>
      </c>
      <c r="O32" s="39">
        <v>30</v>
      </c>
      <c r="P32" s="39">
        <v>35</v>
      </c>
      <c r="Q32" s="39">
        <v>85</v>
      </c>
    </row>
    <row r="33" spans="1:17" x14ac:dyDescent="0.3">
      <c r="A33" s="39" t="s">
        <v>77</v>
      </c>
      <c r="B33" s="39">
        <v>10</v>
      </c>
      <c r="C33" s="39">
        <v>5</v>
      </c>
      <c r="D33" s="39">
        <v>10</v>
      </c>
      <c r="G33" s="39" t="s">
        <v>3</v>
      </c>
      <c r="H33" s="39">
        <v>410</v>
      </c>
      <c r="I33" s="39">
        <v>900</v>
      </c>
      <c r="J33" s="39">
        <v>435</v>
      </c>
      <c r="K33" s="39">
        <v>1745</v>
      </c>
      <c r="M33" s="39" t="s">
        <v>105</v>
      </c>
      <c r="N33" s="39">
        <v>25</v>
      </c>
      <c r="O33" s="39">
        <v>35</v>
      </c>
      <c r="P33" s="39">
        <v>20</v>
      </c>
      <c r="Q33" s="39">
        <v>80</v>
      </c>
    </row>
    <row r="34" spans="1:17" x14ac:dyDescent="0.3">
      <c r="A34" s="39" t="s">
        <v>78</v>
      </c>
      <c r="B34" s="39">
        <v>20</v>
      </c>
      <c r="C34" s="39">
        <v>30</v>
      </c>
      <c r="D34" s="39">
        <v>15</v>
      </c>
      <c r="G34" s="39"/>
      <c r="H34" s="39"/>
      <c r="I34" s="39"/>
      <c r="J34" s="39"/>
      <c r="K34" s="39"/>
      <c r="M34" s="39" t="s">
        <v>121</v>
      </c>
      <c r="N34" s="39">
        <v>20</v>
      </c>
      <c r="O34" s="39">
        <v>40</v>
      </c>
      <c r="P34" s="39">
        <v>20</v>
      </c>
      <c r="Q34" s="39">
        <v>80</v>
      </c>
    </row>
    <row r="35" spans="1:17" x14ac:dyDescent="0.3">
      <c r="A35" s="39" t="s">
        <v>79</v>
      </c>
      <c r="B35" s="39">
        <v>10</v>
      </c>
      <c r="C35" s="39">
        <v>10</v>
      </c>
      <c r="D35" s="39">
        <v>10</v>
      </c>
      <c r="M35" s="39" t="s">
        <v>100</v>
      </c>
      <c r="N35" s="39">
        <v>10</v>
      </c>
      <c r="O35" s="39">
        <v>15</v>
      </c>
      <c r="P35" s="39">
        <v>25</v>
      </c>
      <c r="Q35" s="39">
        <v>50</v>
      </c>
    </row>
    <row r="36" spans="1:17" x14ac:dyDescent="0.3">
      <c r="A36" s="39" t="s">
        <v>80</v>
      </c>
      <c r="B36" s="39">
        <v>20</v>
      </c>
      <c r="C36" s="39">
        <v>5</v>
      </c>
      <c r="D36" s="39">
        <v>0</v>
      </c>
      <c r="M36" s="39" t="s">
        <v>115</v>
      </c>
      <c r="N36" s="39">
        <v>10</v>
      </c>
      <c r="O36" s="39">
        <v>10</v>
      </c>
      <c r="P36" s="39">
        <v>30</v>
      </c>
      <c r="Q36" s="39">
        <v>50</v>
      </c>
    </row>
    <row r="37" spans="1:17" x14ac:dyDescent="0.3">
      <c r="A37" s="39" t="s">
        <v>81</v>
      </c>
      <c r="B37" s="39">
        <v>10</v>
      </c>
      <c r="C37" s="39">
        <v>35</v>
      </c>
      <c r="D37" s="39">
        <v>15</v>
      </c>
      <c r="M37" s="39" t="s">
        <v>104</v>
      </c>
      <c r="N37" s="39">
        <v>5</v>
      </c>
      <c r="O37" s="39">
        <v>5</v>
      </c>
      <c r="P37" s="39">
        <v>5</v>
      </c>
      <c r="Q37" s="39">
        <v>15</v>
      </c>
    </row>
    <row r="38" spans="1:17" x14ac:dyDescent="0.3">
      <c r="A38" s="39" t="s">
        <v>82</v>
      </c>
      <c r="B38" s="39">
        <v>30</v>
      </c>
      <c r="C38" s="39">
        <v>45</v>
      </c>
      <c r="D38" s="39">
        <v>40</v>
      </c>
      <c r="M38" s="39" t="s">
        <v>97</v>
      </c>
      <c r="N38" s="39">
        <v>0</v>
      </c>
      <c r="O38" s="39">
        <v>5</v>
      </c>
      <c r="P38" s="39">
        <v>5</v>
      </c>
      <c r="Q38" s="39">
        <v>10</v>
      </c>
    </row>
    <row r="39" spans="1:17" x14ac:dyDescent="0.3">
      <c r="A39" s="39" t="s">
        <v>83</v>
      </c>
      <c r="B39" s="39">
        <v>70</v>
      </c>
      <c r="C39" s="39">
        <v>40</v>
      </c>
      <c r="D39" s="39">
        <v>35</v>
      </c>
      <c r="M39" s="39" t="s">
        <v>118</v>
      </c>
      <c r="N39" s="39">
        <v>5</v>
      </c>
      <c r="O39" s="39">
        <v>0</v>
      </c>
      <c r="P39" s="39">
        <v>5</v>
      </c>
      <c r="Q39" s="39">
        <v>10</v>
      </c>
    </row>
    <row r="40" spans="1:17" x14ac:dyDescent="0.3">
      <c r="A40" s="39" t="s">
        <v>84</v>
      </c>
      <c r="B40" s="39">
        <v>5</v>
      </c>
      <c r="C40" s="39">
        <v>10</v>
      </c>
      <c r="D40" s="39">
        <v>25</v>
      </c>
      <c r="M40" s="39" t="s">
        <v>96</v>
      </c>
      <c r="N40" s="39">
        <v>0</v>
      </c>
      <c r="O40" s="39">
        <v>0</v>
      </c>
      <c r="P40" s="39">
        <v>5</v>
      </c>
      <c r="Q40" s="39">
        <v>5</v>
      </c>
    </row>
    <row r="41" spans="1:17" x14ac:dyDescent="0.3">
      <c r="A41" s="39" t="s">
        <v>85</v>
      </c>
      <c r="B41" s="39">
        <v>0</v>
      </c>
      <c r="C41" s="39">
        <v>0</v>
      </c>
      <c r="D41" s="39">
        <v>0</v>
      </c>
      <c r="M41" s="39" t="s">
        <v>3</v>
      </c>
      <c r="N41" s="39">
        <v>4140</v>
      </c>
      <c r="O41" s="39">
        <v>8340</v>
      </c>
      <c r="P41" s="39">
        <v>5380</v>
      </c>
      <c r="Q41" s="39">
        <v>17860</v>
      </c>
    </row>
    <row r="42" spans="1:17" x14ac:dyDescent="0.3">
      <c r="A42" s="39" t="s">
        <v>86</v>
      </c>
      <c r="B42" s="39">
        <v>5</v>
      </c>
      <c r="C42" s="39">
        <v>0</v>
      </c>
      <c r="D42" s="39">
        <v>0</v>
      </c>
    </row>
    <row r="43" spans="1:17" x14ac:dyDescent="0.3">
      <c r="A43" s="39" t="s">
        <v>87</v>
      </c>
      <c r="B43" s="39">
        <v>15</v>
      </c>
      <c r="C43" s="39">
        <v>15</v>
      </c>
      <c r="D43" s="39">
        <v>15</v>
      </c>
    </row>
    <row r="44" spans="1:17" x14ac:dyDescent="0.3">
      <c r="A44" s="39" t="s">
        <v>88</v>
      </c>
      <c r="B44" s="39">
        <v>0</v>
      </c>
      <c r="C44" s="39">
        <v>5</v>
      </c>
      <c r="D44" s="39">
        <v>5</v>
      </c>
    </row>
    <row r="45" spans="1:17" x14ac:dyDescent="0.3">
      <c r="A45" s="39" t="s">
        <v>89</v>
      </c>
      <c r="B45" s="39">
        <v>215</v>
      </c>
      <c r="C45" s="39">
        <v>265</v>
      </c>
      <c r="D45" s="39">
        <v>325</v>
      </c>
    </row>
    <row r="46" spans="1:17" x14ac:dyDescent="0.3">
      <c r="A46" s="39" t="s">
        <v>90</v>
      </c>
      <c r="B46" s="39">
        <v>70</v>
      </c>
      <c r="C46" s="39">
        <v>35</v>
      </c>
      <c r="D46" s="39">
        <v>60</v>
      </c>
    </row>
    <row r="47" spans="1:17" x14ac:dyDescent="0.3">
      <c r="A47" s="39" t="s">
        <v>91</v>
      </c>
      <c r="B47" s="39">
        <v>555</v>
      </c>
      <c r="C47" s="39">
        <v>445</v>
      </c>
      <c r="D47" s="39">
        <v>490</v>
      </c>
    </row>
    <row r="48" spans="1:17" x14ac:dyDescent="0.3">
      <c r="A48" s="39" t="s">
        <v>92</v>
      </c>
      <c r="B48" s="39">
        <v>265</v>
      </c>
      <c r="C48" s="39">
        <v>450</v>
      </c>
      <c r="D48" s="39">
        <v>300</v>
      </c>
    </row>
    <row r="49" spans="1:4" x14ac:dyDescent="0.3">
      <c r="A49" s="39" t="s">
        <v>93</v>
      </c>
      <c r="B49" s="39">
        <v>200</v>
      </c>
      <c r="C49" s="39">
        <v>565</v>
      </c>
      <c r="D49" s="39">
        <v>275</v>
      </c>
    </row>
    <row r="50" spans="1:4" x14ac:dyDescent="0.3">
      <c r="A50" s="39" t="s">
        <v>94</v>
      </c>
      <c r="B50" s="39">
        <v>555</v>
      </c>
      <c r="C50" s="39">
        <v>1290</v>
      </c>
      <c r="D50" s="39">
        <v>755</v>
      </c>
    </row>
    <row r="51" spans="1:4" x14ac:dyDescent="0.3">
      <c r="A51" s="39" t="s">
        <v>95</v>
      </c>
      <c r="B51" s="39">
        <v>335</v>
      </c>
      <c r="C51" s="39">
        <v>595</v>
      </c>
      <c r="D51" s="39">
        <v>235</v>
      </c>
    </row>
    <row r="52" spans="1:4" x14ac:dyDescent="0.3">
      <c r="A52" s="39" t="s">
        <v>96</v>
      </c>
      <c r="B52" s="39">
        <v>0</v>
      </c>
      <c r="C52" s="39">
        <v>0</v>
      </c>
      <c r="D52" s="39">
        <v>5</v>
      </c>
    </row>
    <row r="53" spans="1:4" x14ac:dyDescent="0.3">
      <c r="A53" s="39" t="s">
        <v>97</v>
      </c>
      <c r="B53" s="39">
        <v>0</v>
      </c>
      <c r="C53" s="39">
        <v>5</v>
      </c>
      <c r="D53" s="39">
        <v>5</v>
      </c>
    </row>
    <row r="54" spans="1:4" x14ac:dyDescent="0.3">
      <c r="A54" s="39" t="s">
        <v>98</v>
      </c>
      <c r="B54" s="39">
        <v>35</v>
      </c>
      <c r="C54" s="39">
        <v>70</v>
      </c>
      <c r="D54" s="39">
        <v>45</v>
      </c>
    </row>
    <row r="55" spans="1:4" x14ac:dyDescent="0.3">
      <c r="A55" s="39" t="s">
        <v>99</v>
      </c>
      <c r="B55" s="39">
        <v>105</v>
      </c>
      <c r="C55" s="39">
        <v>310</v>
      </c>
      <c r="D55" s="39">
        <v>160</v>
      </c>
    </row>
    <row r="56" spans="1:4" x14ac:dyDescent="0.3">
      <c r="A56" s="39" t="s">
        <v>100</v>
      </c>
      <c r="B56" s="39">
        <v>10</v>
      </c>
      <c r="C56" s="39">
        <v>15</v>
      </c>
      <c r="D56" s="39">
        <v>25</v>
      </c>
    </row>
    <row r="57" spans="1:4" x14ac:dyDescent="0.3">
      <c r="A57" s="39" t="s">
        <v>101</v>
      </c>
      <c r="B57" s="39">
        <v>385</v>
      </c>
      <c r="C57" s="39">
        <v>640</v>
      </c>
      <c r="D57" s="39">
        <v>470</v>
      </c>
    </row>
    <row r="58" spans="1:4" x14ac:dyDescent="0.3">
      <c r="A58" s="39" t="s">
        <v>102</v>
      </c>
      <c r="B58" s="39">
        <v>15</v>
      </c>
      <c r="C58" s="39">
        <v>30</v>
      </c>
      <c r="D58" s="39">
        <v>40</v>
      </c>
    </row>
    <row r="59" spans="1:4" x14ac:dyDescent="0.3">
      <c r="A59" s="39" t="s">
        <v>103</v>
      </c>
      <c r="B59" s="39">
        <v>25</v>
      </c>
      <c r="C59" s="39">
        <v>35</v>
      </c>
      <c r="D59" s="39">
        <v>50</v>
      </c>
    </row>
    <row r="60" spans="1:4" x14ac:dyDescent="0.3">
      <c r="A60" s="39" t="s">
        <v>104</v>
      </c>
      <c r="B60" s="39">
        <v>5</v>
      </c>
      <c r="C60" s="39">
        <v>5</v>
      </c>
      <c r="D60" s="39">
        <v>5</v>
      </c>
    </row>
    <row r="61" spans="1:4" x14ac:dyDescent="0.3">
      <c r="A61" s="39" t="s">
        <v>105</v>
      </c>
      <c r="B61" s="39">
        <v>25</v>
      </c>
      <c r="C61" s="39">
        <v>35</v>
      </c>
      <c r="D61" s="39">
        <v>20</v>
      </c>
    </row>
    <row r="62" spans="1:4" x14ac:dyDescent="0.3">
      <c r="A62" s="39" t="s">
        <v>106</v>
      </c>
      <c r="B62" s="39">
        <v>395</v>
      </c>
      <c r="C62" s="39">
        <v>620</v>
      </c>
      <c r="D62" s="39">
        <v>395</v>
      </c>
    </row>
    <row r="63" spans="1:4" x14ac:dyDescent="0.3">
      <c r="A63" s="39" t="s">
        <v>107</v>
      </c>
      <c r="B63" s="39">
        <v>30</v>
      </c>
      <c r="C63" s="39">
        <v>40</v>
      </c>
      <c r="D63" s="39">
        <v>25</v>
      </c>
    </row>
    <row r="64" spans="1:4" x14ac:dyDescent="0.3">
      <c r="A64" s="39" t="s">
        <v>108</v>
      </c>
      <c r="B64" s="39">
        <v>60</v>
      </c>
      <c r="C64" s="39">
        <v>70</v>
      </c>
      <c r="D64" s="39">
        <v>105</v>
      </c>
    </row>
    <row r="65" spans="1:4" x14ac:dyDescent="0.3">
      <c r="A65" s="39" t="s">
        <v>109</v>
      </c>
      <c r="B65" s="39">
        <v>25</v>
      </c>
      <c r="C65" s="39">
        <v>430</v>
      </c>
      <c r="D65" s="39">
        <v>170</v>
      </c>
    </row>
    <row r="66" spans="1:4" x14ac:dyDescent="0.3">
      <c r="A66" s="39" t="s">
        <v>110</v>
      </c>
      <c r="B66" s="39">
        <v>80</v>
      </c>
      <c r="C66" s="39">
        <v>685</v>
      </c>
      <c r="D66" s="39">
        <v>235</v>
      </c>
    </row>
    <row r="67" spans="1:4" x14ac:dyDescent="0.3">
      <c r="A67" s="39" t="s">
        <v>111</v>
      </c>
      <c r="B67" s="39">
        <v>235</v>
      </c>
      <c r="C67" s="39">
        <v>635</v>
      </c>
      <c r="D67" s="39">
        <v>405</v>
      </c>
    </row>
    <row r="68" spans="1:4" x14ac:dyDescent="0.3">
      <c r="A68" s="39" t="s">
        <v>112</v>
      </c>
      <c r="B68" s="39">
        <v>160</v>
      </c>
      <c r="C68" s="39">
        <v>310</v>
      </c>
      <c r="D68" s="39">
        <v>350</v>
      </c>
    </row>
    <row r="69" spans="1:4" x14ac:dyDescent="0.3">
      <c r="A69" s="39" t="s">
        <v>113</v>
      </c>
      <c r="B69" s="39">
        <v>395</v>
      </c>
      <c r="C69" s="39">
        <v>470</v>
      </c>
      <c r="D69" s="39">
        <v>385</v>
      </c>
    </row>
    <row r="70" spans="1:4" x14ac:dyDescent="0.3">
      <c r="A70" s="39" t="s">
        <v>114</v>
      </c>
      <c r="B70" s="39">
        <v>330</v>
      </c>
      <c r="C70" s="39">
        <v>190</v>
      </c>
      <c r="D70" s="39">
        <v>215</v>
      </c>
    </row>
    <row r="71" spans="1:4" x14ac:dyDescent="0.3">
      <c r="A71" s="39" t="s">
        <v>115</v>
      </c>
      <c r="B71" s="39">
        <v>10</v>
      </c>
      <c r="C71" s="39">
        <v>10</v>
      </c>
      <c r="D71" s="39">
        <v>30</v>
      </c>
    </row>
    <row r="72" spans="1:4" x14ac:dyDescent="0.3">
      <c r="A72" s="39" t="s">
        <v>116</v>
      </c>
      <c r="B72" s="39">
        <v>30</v>
      </c>
      <c r="C72" s="39">
        <v>50</v>
      </c>
      <c r="D72" s="39">
        <v>60</v>
      </c>
    </row>
    <row r="73" spans="1:4" x14ac:dyDescent="0.3">
      <c r="A73" s="39" t="s">
        <v>117</v>
      </c>
      <c r="B73" s="39">
        <v>180</v>
      </c>
      <c r="C73" s="39">
        <v>290</v>
      </c>
      <c r="D73" s="39">
        <v>250</v>
      </c>
    </row>
    <row r="74" spans="1:4" x14ac:dyDescent="0.3">
      <c r="A74" s="39" t="s">
        <v>118</v>
      </c>
      <c r="B74" s="39">
        <v>5</v>
      </c>
      <c r="C74" s="39">
        <v>0</v>
      </c>
      <c r="D74" s="39">
        <v>5</v>
      </c>
    </row>
    <row r="75" spans="1:4" x14ac:dyDescent="0.3">
      <c r="A75" s="39" t="s">
        <v>119</v>
      </c>
      <c r="B75" s="39">
        <v>35</v>
      </c>
      <c r="C75" s="39">
        <v>60</v>
      </c>
      <c r="D75" s="39">
        <v>45</v>
      </c>
    </row>
    <row r="76" spans="1:4" x14ac:dyDescent="0.3">
      <c r="A76" s="39" t="s">
        <v>120</v>
      </c>
      <c r="B76" s="39">
        <v>60</v>
      </c>
      <c r="C76" s="39">
        <v>100</v>
      </c>
      <c r="D76" s="39">
        <v>110</v>
      </c>
    </row>
    <row r="77" spans="1:4" x14ac:dyDescent="0.3">
      <c r="A77" s="39" t="s">
        <v>121</v>
      </c>
      <c r="B77" s="39">
        <v>20</v>
      </c>
      <c r="C77" s="39">
        <v>40</v>
      </c>
      <c r="D77" s="39">
        <v>20</v>
      </c>
    </row>
    <row r="78" spans="1:4" x14ac:dyDescent="0.3">
      <c r="A78" s="39" t="s">
        <v>122</v>
      </c>
      <c r="B78" s="39">
        <v>20</v>
      </c>
      <c r="C78" s="39">
        <v>30</v>
      </c>
      <c r="D78" s="39">
        <v>35</v>
      </c>
    </row>
    <row r="79" spans="1:4" x14ac:dyDescent="0.3">
      <c r="A79" s="39" t="s">
        <v>123</v>
      </c>
      <c r="B79" s="39">
        <v>60</v>
      </c>
      <c r="C79" s="39">
        <v>75</v>
      </c>
      <c r="D79" s="39">
        <v>90</v>
      </c>
    </row>
    <row r="80" spans="1:4" x14ac:dyDescent="0.3">
      <c r="A80" s="39" t="s">
        <v>124</v>
      </c>
      <c r="B80" s="39">
        <v>315</v>
      </c>
      <c r="C80" s="39">
        <v>640</v>
      </c>
      <c r="D80" s="39">
        <v>360</v>
      </c>
    </row>
    <row r="81" spans="1:4" x14ac:dyDescent="0.3">
      <c r="A81" s="39" t="s">
        <v>125</v>
      </c>
      <c r="B81" s="39">
        <v>0</v>
      </c>
      <c r="C81" s="39">
        <v>0</v>
      </c>
      <c r="D81" s="39">
        <v>0</v>
      </c>
    </row>
    <row r="82" spans="1:4" x14ac:dyDescent="0.3">
      <c r="A82" s="39" t="s">
        <v>126</v>
      </c>
      <c r="B82" s="39">
        <v>100</v>
      </c>
      <c r="C82" s="39">
        <v>120</v>
      </c>
      <c r="D82" s="39">
        <v>130</v>
      </c>
    </row>
    <row r="83" spans="1:4" x14ac:dyDescent="0.3">
      <c r="A83" s="39" t="s">
        <v>127</v>
      </c>
      <c r="B83" s="39">
        <v>175</v>
      </c>
      <c r="C83" s="39">
        <v>310</v>
      </c>
      <c r="D83" s="39">
        <v>215</v>
      </c>
    </row>
    <row r="84" spans="1:4" x14ac:dyDescent="0.3">
      <c r="A84" s="39" t="s">
        <v>128</v>
      </c>
      <c r="B84" s="39">
        <v>20</v>
      </c>
      <c r="C84" s="39">
        <v>25</v>
      </c>
      <c r="D84" s="39">
        <v>25</v>
      </c>
    </row>
    <row r="85" spans="1:4" x14ac:dyDescent="0.3">
      <c r="A85" s="39" t="s">
        <v>129</v>
      </c>
      <c r="B85" s="39">
        <v>70</v>
      </c>
      <c r="C85" s="39">
        <v>135</v>
      </c>
      <c r="D85" s="39">
        <v>100</v>
      </c>
    </row>
    <row r="86" spans="1:4" x14ac:dyDescent="0.3">
      <c r="A86" s="39" t="s">
        <v>130</v>
      </c>
      <c r="B86" s="39">
        <v>50</v>
      </c>
      <c r="C86" s="39">
        <v>50</v>
      </c>
      <c r="D86" s="39">
        <v>65</v>
      </c>
    </row>
    <row r="87" spans="1:4" x14ac:dyDescent="0.3">
      <c r="A87" s="39" t="s">
        <v>131</v>
      </c>
      <c r="B87" s="39">
        <v>0</v>
      </c>
      <c r="C87" s="39">
        <v>0</v>
      </c>
      <c r="D87" s="39">
        <v>0</v>
      </c>
    </row>
    <row r="88" spans="1:4" x14ac:dyDescent="0.3">
      <c r="A88" s="39" t="s">
        <v>132</v>
      </c>
      <c r="B88" s="39">
        <v>0</v>
      </c>
      <c r="C88" s="39">
        <v>5</v>
      </c>
      <c r="D88" s="39">
        <v>0</v>
      </c>
    </row>
    <row r="89" spans="1:4" x14ac:dyDescent="0.3">
      <c r="A89" s="39" t="s">
        <v>133</v>
      </c>
      <c r="B89" s="39">
        <v>65</v>
      </c>
      <c r="C89" s="39">
        <v>60</v>
      </c>
      <c r="D89" s="39">
        <v>80</v>
      </c>
    </row>
    <row r="90" spans="1:4" x14ac:dyDescent="0.3">
      <c r="A90" s="39" t="s">
        <v>134</v>
      </c>
      <c r="B90" s="39">
        <v>65</v>
      </c>
      <c r="C90" s="39">
        <v>90</v>
      </c>
      <c r="D90" s="39">
        <v>90</v>
      </c>
    </row>
    <row r="91" spans="1:4" x14ac:dyDescent="0.3">
      <c r="A91" s="39" t="s">
        <v>135</v>
      </c>
      <c r="B91" s="39">
        <v>30</v>
      </c>
      <c r="C91" s="39">
        <v>55</v>
      </c>
      <c r="D91" s="39">
        <v>45</v>
      </c>
    </row>
    <row r="92" spans="1:4" x14ac:dyDescent="0.3">
      <c r="A92" s="39" t="s">
        <v>136</v>
      </c>
      <c r="B92" s="39">
        <v>200</v>
      </c>
      <c r="C92" s="39">
        <v>300</v>
      </c>
      <c r="D92" s="39">
        <v>230</v>
      </c>
    </row>
    <row r="93" spans="1:4" x14ac:dyDescent="0.3">
      <c r="A93" s="39" t="s">
        <v>137</v>
      </c>
      <c r="B93" s="39">
        <v>0</v>
      </c>
      <c r="C93" s="39">
        <v>0</v>
      </c>
      <c r="D93" s="39">
        <v>0</v>
      </c>
    </row>
    <row r="94" spans="1:4" x14ac:dyDescent="0.3">
      <c r="A94" s="39" t="s">
        <v>138</v>
      </c>
      <c r="B94" s="39">
        <v>0</v>
      </c>
      <c r="C94" s="39">
        <v>0</v>
      </c>
      <c r="D94" s="39">
        <v>0</v>
      </c>
    </row>
    <row r="95" spans="1:4" x14ac:dyDescent="0.3">
      <c r="A95" s="39" t="s">
        <v>139</v>
      </c>
      <c r="B95" s="39">
        <v>0</v>
      </c>
      <c r="C95" s="39">
        <v>0</v>
      </c>
      <c r="D95" s="39">
        <v>0</v>
      </c>
    </row>
    <row r="96" spans="1:4" x14ac:dyDescent="0.3">
      <c r="A96" s="39" t="s">
        <v>20</v>
      </c>
      <c r="B96" s="39">
        <v>6470</v>
      </c>
      <c r="C96" s="39">
        <v>11600</v>
      </c>
      <c r="D96" s="39">
        <v>8005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6C94D-627C-4D02-916B-476AA73CD5ED}">
  <dimension ref="A1:L30"/>
  <sheetViews>
    <sheetView workbookViewId="0">
      <selection activeCell="L8" sqref="L8"/>
    </sheetView>
  </sheetViews>
  <sheetFormatPr defaultRowHeight="14.4" x14ac:dyDescent="0.3"/>
  <cols>
    <col min="1" max="1" width="29" customWidth="1"/>
    <col min="6" max="7" width="8.88671875" style="39"/>
    <col min="11" max="11" width="8.88671875" style="39"/>
  </cols>
  <sheetData>
    <row r="1" spans="1:12" ht="15.6" x14ac:dyDescent="0.3">
      <c r="A1" s="40" t="s">
        <v>0</v>
      </c>
      <c r="B1" s="39"/>
      <c r="C1" s="39"/>
      <c r="D1" s="39"/>
    </row>
    <row r="3" spans="1:12" x14ac:dyDescent="0.3">
      <c r="A3" s="41" t="s">
        <v>1</v>
      </c>
      <c r="B3" s="41">
        <v>2020</v>
      </c>
      <c r="C3" s="39"/>
      <c r="D3" s="39"/>
    </row>
    <row r="4" spans="1:12" x14ac:dyDescent="0.3">
      <c r="A4" s="41" t="s">
        <v>2</v>
      </c>
      <c r="B4" s="41" t="s">
        <v>141</v>
      </c>
      <c r="C4" s="39"/>
      <c r="D4" s="39"/>
    </row>
    <row r="5" spans="1:12" x14ac:dyDescent="0.3">
      <c r="A5" s="41" t="s">
        <v>4</v>
      </c>
      <c r="B5" s="41" t="s">
        <v>5</v>
      </c>
      <c r="C5" s="39"/>
      <c r="D5" s="39"/>
    </row>
    <row r="7" spans="1:12" ht="39.6" x14ac:dyDescent="0.3">
      <c r="A7" s="43" t="s">
        <v>39</v>
      </c>
      <c r="B7" s="42" t="s">
        <v>10</v>
      </c>
      <c r="C7" s="42" t="s">
        <v>13</v>
      </c>
      <c r="D7" s="42" t="s">
        <v>16</v>
      </c>
      <c r="E7" s="26">
        <v>2019</v>
      </c>
      <c r="F7" s="26"/>
      <c r="G7" s="26"/>
      <c r="I7" t="s">
        <v>150</v>
      </c>
      <c r="L7" t="s">
        <v>151</v>
      </c>
    </row>
    <row r="8" spans="1:12" x14ac:dyDescent="0.3">
      <c r="A8" s="44" t="s">
        <v>24</v>
      </c>
      <c r="B8" s="45">
        <v>165</v>
      </c>
      <c r="C8" s="45">
        <v>20</v>
      </c>
      <c r="D8" s="45">
        <v>5</v>
      </c>
      <c r="E8" s="29">
        <v>86721</v>
      </c>
      <c r="F8" s="29"/>
      <c r="G8" s="29"/>
      <c r="H8" s="44" t="s">
        <v>33</v>
      </c>
      <c r="I8" s="38">
        <v>0.10824140657354768</v>
      </c>
      <c r="K8" s="44" t="s">
        <v>33</v>
      </c>
      <c r="L8" s="11">
        <v>115</v>
      </c>
    </row>
    <row r="9" spans="1:12" x14ac:dyDescent="0.3">
      <c r="A9" s="44" t="s">
        <v>32</v>
      </c>
      <c r="B9" s="45">
        <v>150</v>
      </c>
      <c r="C9" s="45">
        <v>40</v>
      </c>
      <c r="D9" s="45">
        <v>15</v>
      </c>
      <c r="E9" s="29">
        <v>95559</v>
      </c>
      <c r="F9" s="29"/>
      <c r="G9" s="29"/>
      <c r="H9" s="44" t="s">
        <v>31</v>
      </c>
      <c r="I9" s="38">
        <v>0.16718518303143082</v>
      </c>
      <c r="K9" s="44" t="s">
        <v>24</v>
      </c>
      <c r="L9" s="11">
        <v>190</v>
      </c>
    </row>
    <row r="10" spans="1:12" x14ac:dyDescent="0.3">
      <c r="A10" s="44" t="s">
        <v>6</v>
      </c>
      <c r="B10" s="45">
        <v>380</v>
      </c>
      <c r="C10" s="45">
        <v>70</v>
      </c>
      <c r="D10" s="45">
        <v>25</v>
      </c>
      <c r="E10" s="29">
        <v>160961</v>
      </c>
      <c r="F10" s="29"/>
      <c r="G10" s="29"/>
      <c r="H10" s="44" t="s">
        <v>28</v>
      </c>
      <c r="I10" s="38">
        <v>0.17329533672616967</v>
      </c>
      <c r="K10" s="44" t="s">
        <v>32</v>
      </c>
      <c r="L10" s="11">
        <v>205</v>
      </c>
    </row>
    <row r="11" spans="1:12" x14ac:dyDescent="0.3">
      <c r="A11" s="44" t="s">
        <v>7</v>
      </c>
      <c r="B11" s="45">
        <v>875</v>
      </c>
      <c r="C11" s="45">
        <v>355</v>
      </c>
      <c r="D11" s="45">
        <v>60</v>
      </c>
      <c r="E11" s="29">
        <v>235050</v>
      </c>
      <c r="F11" s="29"/>
      <c r="G11" s="29"/>
      <c r="H11" s="44" t="s">
        <v>29</v>
      </c>
      <c r="I11" s="38">
        <v>0.18093346268151092</v>
      </c>
      <c r="K11" s="44" t="s">
        <v>30</v>
      </c>
      <c r="L11" s="11">
        <v>215</v>
      </c>
    </row>
    <row r="12" spans="1:12" x14ac:dyDescent="0.3">
      <c r="A12" s="44" t="s">
        <v>8</v>
      </c>
      <c r="B12" s="45">
        <v>395</v>
      </c>
      <c r="C12" s="45">
        <v>125</v>
      </c>
      <c r="D12" s="45">
        <v>25</v>
      </c>
      <c r="E12" s="29">
        <v>231589</v>
      </c>
      <c r="F12" s="29"/>
      <c r="G12" s="29"/>
      <c r="H12" s="44" t="s">
        <v>32</v>
      </c>
      <c r="I12" s="38">
        <v>0.21452715076549567</v>
      </c>
      <c r="K12" s="44" t="s">
        <v>35</v>
      </c>
      <c r="L12" s="11">
        <v>290</v>
      </c>
    </row>
    <row r="13" spans="1:12" x14ac:dyDescent="0.3">
      <c r="A13" s="44" t="s">
        <v>30</v>
      </c>
      <c r="B13" s="45">
        <v>185</v>
      </c>
      <c r="C13" s="45">
        <v>20</v>
      </c>
      <c r="D13" s="45">
        <v>10</v>
      </c>
      <c r="E13" s="29">
        <v>88157</v>
      </c>
      <c r="F13" s="29"/>
      <c r="G13" s="29"/>
      <c r="H13" s="44" t="s">
        <v>24</v>
      </c>
      <c r="I13" s="38">
        <v>0.21909341451320902</v>
      </c>
      <c r="K13" s="44" t="s">
        <v>31</v>
      </c>
      <c r="L13" s="11">
        <v>345</v>
      </c>
    </row>
    <row r="14" spans="1:12" x14ac:dyDescent="0.3">
      <c r="A14" s="44" t="s">
        <v>31</v>
      </c>
      <c r="B14" s="45">
        <v>285</v>
      </c>
      <c r="C14" s="45">
        <v>45</v>
      </c>
      <c r="D14" s="45">
        <v>15</v>
      </c>
      <c r="E14" s="29">
        <v>206358</v>
      </c>
      <c r="F14" s="29"/>
      <c r="G14" s="29"/>
      <c r="H14" s="44" t="s">
        <v>8</v>
      </c>
      <c r="I14" s="38">
        <v>0.23533069359943692</v>
      </c>
      <c r="K14" s="44" t="s">
        <v>34</v>
      </c>
      <c r="L14" s="11">
        <v>350</v>
      </c>
    </row>
    <row r="15" spans="1:12" x14ac:dyDescent="0.3">
      <c r="A15" s="44" t="s">
        <v>28</v>
      </c>
      <c r="B15" s="45">
        <v>475</v>
      </c>
      <c r="C15" s="45">
        <v>85</v>
      </c>
      <c r="D15" s="45">
        <v>25</v>
      </c>
      <c r="E15" s="29">
        <v>337574</v>
      </c>
      <c r="F15" s="29"/>
      <c r="G15" s="29"/>
      <c r="H15" s="44" t="s">
        <v>40</v>
      </c>
      <c r="I15" s="38">
        <v>0.23559387106907262</v>
      </c>
      <c r="K15" s="44" t="s">
        <v>40</v>
      </c>
      <c r="L15" s="11">
        <v>405</v>
      </c>
    </row>
    <row r="16" spans="1:12" x14ac:dyDescent="0.3">
      <c r="A16" s="44" t="s">
        <v>29</v>
      </c>
      <c r="B16" s="45">
        <v>550</v>
      </c>
      <c r="C16" s="45">
        <v>115</v>
      </c>
      <c r="D16" s="45">
        <v>40</v>
      </c>
      <c r="E16" s="29">
        <v>389646</v>
      </c>
      <c r="F16" s="29"/>
      <c r="G16" s="29"/>
      <c r="H16" s="44" t="s">
        <v>34</v>
      </c>
      <c r="I16" s="38">
        <v>0.24161092357501329</v>
      </c>
      <c r="K16" s="44" t="s">
        <v>6</v>
      </c>
      <c r="L16" s="11">
        <v>475</v>
      </c>
    </row>
    <row r="17" spans="1:12" x14ac:dyDescent="0.3">
      <c r="A17" s="44" t="s">
        <v>35</v>
      </c>
      <c r="B17" s="45">
        <v>220</v>
      </c>
      <c r="C17" s="45">
        <v>60</v>
      </c>
      <c r="D17" s="45">
        <v>10</v>
      </c>
      <c r="E17" s="29">
        <v>92744</v>
      </c>
      <c r="F17" s="29"/>
      <c r="G17" s="29"/>
      <c r="H17" s="44" t="s">
        <v>30</v>
      </c>
      <c r="I17" s="38">
        <v>0.24388307224610639</v>
      </c>
      <c r="K17" s="44" t="s">
        <v>8</v>
      </c>
      <c r="L17" s="11">
        <v>545</v>
      </c>
    </row>
    <row r="18" spans="1:12" x14ac:dyDescent="0.3">
      <c r="A18" s="44" t="s">
        <v>33</v>
      </c>
      <c r="B18" s="45">
        <v>90</v>
      </c>
      <c r="C18" s="45">
        <v>20</v>
      </c>
      <c r="D18" s="45">
        <v>5</v>
      </c>
      <c r="E18" s="29">
        <v>106244</v>
      </c>
      <c r="F18" s="29"/>
      <c r="G18" s="29"/>
      <c r="H18" s="44" t="s">
        <v>41</v>
      </c>
      <c r="I18" s="38">
        <v>0.2442876100476282</v>
      </c>
      <c r="K18" s="44" t="s">
        <v>37</v>
      </c>
      <c r="L18" s="11">
        <v>560</v>
      </c>
    </row>
    <row r="19" spans="1:12" x14ac:dyDescent="0.3">
      <c r="A19" s="44" t="s">
        <v>34</v>
      </c>
      <c r="B19" s="45">
        <v>295</v>
      </c>
      <c r="C19" s="45">
        <v>45</v>
      </c>
      <c r="D19" s="45">
        <v>10</v>
      </c>
      <c r="E19" s="29">
        <v>144861</v>
      </c>
      <c r="F19" s="29"/>
      <c r="G19" s="29"/>
      <c r="H19" s="44" t="s">
        <v>25</v>
      </c>
      <c r="I19" s="38">
        <v>0.27107889399811247</v>
      </c>
      <c r="K19" s="44" t="s">
        <v>38</v>
      </c>
      <c r="L19" s="11">
        <v>570</v>
      </c>
    </row>
    <row r="20" spans="1:12" x14ac:dyDescent="0.3">
      <c r="A20" s="44" t="s">
        <v>40</v>
      </c>
      <c r="B20" s="45">
        <v>345</v>
      </c>
      <c r="C20" s="45">
        <v>50</v>
      </c>
      <c r="D20" s="45">
        <v>10</v>
      </c>
      <c r="E20" s="29">
        <v>171906</v>
      </c>
      <c r="F20" s="29"/>
      <c r="G20" s="29"/>
      <c r="H20" s="44" t="s">
        <v>27</v>
      </c>
      <c r="I20" s="38">
        <v>0.2887294740472896</v>
      </c>
      <c r="K20" s="44" t="s">
        <v>28</v>
      </c>
      <c r="L20" s="11">
        <v>585</v>
      </c>
    </row>
    <row r="21" spans="1:12" x14ac:dyDescent="0.3">
      <c r="A21" s="44" t="s">
        <v>41</v>
      </c>
      <c r="B21" s="45">
        <v>615</v>
      </c>
      <c r="C21" s="45">
        <v>130</v>
      </c>
      <c r="D21" s="45">
        <v>30</v>
      </c>
      <c r="E21" s="29">
        <v>317249</v>
      </c>
      <c r="F21" s="29"/>
      <c r="G21" s="29"/>
      <c r="H21" s="44" t="s">
        <v>22</v>
      </c>
      <c r="I21" s="38">
        <v>0.29033827817133229</v>
      </c>
      <c r="K21" s="44" t="s">
        <v>42</v>
      </c>
      <c r="L21" s="11">
        <v>610</v>
      </c>
    </row>
    <row r="22" spans="1:12" x14ac:dyDescent="0.3">
      <c r="A22" s="44" t="s">
        <v>22</v>
      </c>
      <c r="B22" s="45">
        <v>1600</v>
      </c>
      <c r="C22" s="45">
        <v>430</v>
      </c>
      <c r="D22" s="45">
        <v>100</v>
      </c>
      <c r="E22" s="29">
        <v>733627</v>
      </c>
      <c r="F22" s="29"/>
      <c r="G22" s="29"/>
      <c r="H22" s="44" t="s">
        <v>6</v>
      </c>
      <c r="I22" s="38">
        <v>0.29510254036692118</v>
      </c>
      <c r="K22" s="44" t="s">
        <v>25</v>
      </c>
      <c r="L22" s="11">
        <v>675</v>
      </c>
    </row>
    <row r="23" spans="1:12" x14ac:dyDescent="0.3">
      <c r="A23" s="44" t="s">
        <v>25</v>
      </c>
      <c r="B23" s="45">
        <v>520</v>
      </c>
      <c r="C23" s="45">
        <v>120</v>
      </c>
      <c r="D23" s="45">
        <v>35</v>
      </c>
      <c r="E23" s="29">
        <v>249005</v>
      </c>
      <c r="F23" s="29"/>
      <c r="G23" s="29"/>
      <c r="H23" s="44" t="s">
        <v>35</v>
      </c>
      <c r="I23" s="38">
        <v>0.31268869145173811</v>
      </c>
      <c r="K23" s="44" t="s">
        <v>29</v>
      </c>
      <c r="L23" s="11">
        <v>705</v>
      </c>
    </row>
    <row r="24" spans="1:12" x14ac:dyDescent="0.3">
      <c r="A24" s="44" t="s">
        <v>37</v>
      </c>
      <c r="B24" s="45">
        <v>395</v>
      </c>
      <c r="C24" s="45">
        <v>135</v>
      </c>
      <c r="D24" s="45">
        <v>30</v>
      </c>
      <c r="E24" s="29">
        <v>159765</v>
      </c>
      <c r="F24" s="29"/>
      <c r="G24" s="29"/>
      <c r="H24" s="44" t="s">
        <v>36</v>
      </c>
      <c r="I24" s="38">
        <v>0.31330438626140766</v>
      </c>
      <c r="K24" s="44" t="s">
        <v>41</v>
      </c>
      <c r="L24" s="11">
        <v>775</v>
      </c>
    </row>
    <row r="25" spans="1:12" x14ac:dyDescent="0.3">
      <c r="A25" s="44" t="s">
        <v>38</v>
      </c>
      <c r="B25" s="45">
        <v>385</v>
      </c>
      <c r="C25" s="45">
        <v>145</v>
      </c>
      <c r="D25" s="45">
        <v>40</v>
      </c>
      <c r="E25" s="29">
        <v>162992</v>
      </c>
      <c r="F25" s="29"/>
      <c r="G25" s="29"/>
      <c r="H25" s="44" t="s">
        <v>23</v>
      </c>
      <c r="I25" s="38">
        <v>0.34746981544820582</v>
      </c>
      <c r="K25" s="44" t="s">
        <v>23</v>
      </c>
      <c r="L25" s="11">
        <v>1150</v>
      </c>
    </row>
    <row r="26" spans="1:12" x14ac:dyDescent="0.3">
      <c r="A26" s="44" t="s">
        <v>23</v>
      </c>
      <c r="B26" s="45">
        <v>855</v>
      </c>
      <c r="C26" s="45">
        <v>220</v>
      </c>
      <c r="D26" s="45">
        <v>75</v>
      </c>
      <c r="E26" s="29">
        <v>330964</v>
      </c>
      <c r="F26" s="29"/>
      <c r="G26" s="29"/>
      <c r="H26" s="44" t="s">
        <v>38</v>
      </c>
      <c r="I26" s="38">
        <v>0.34971041523510354</v>
      </c>
      <c r="K26" s="44" t="s">
        <v>36</v>
      </c>
      <c r="L26" s="11">
        <v>1205</v>
      </c>
    </row>
    <row r="27" spans="1:12" x14ac:dyDescent="0.3">
      <c r="A27" s="44" t="s">
        <v>42</v>
      </c>
      <c r="B27" s="45">
        <v>405</v>
      </c>
      <c r="C27" s="45">
        <v>160</v>
      </c>
      <c r="D27" s="45">
        <v>45</v>
      </c>
      <c r="E27" s="29">
        <v>168216</v>
      </c>
      <c r="F27" s="29"/>
      <c r="G27" s="29"/>
      <c r="H27" s="44" t="s">
        <v>37</v>
      </c>
      <c r="I27" s="38">
        <v>0.35051481863987732</v>
      </c>
      <c r="K27" s="44" t="s">
        <v>7</v>
      </c>
      <c r="L27" s="11">
        <v>1290</v>
      </c>
    </row>
    <row r="28" spans="1:12" x14ac:dyDescent="0.3">
      <c r="A28" s="44" t="s">
        <v>27</v>
      </c>
      <c r="B28" s="45">
        <v>1125</v>
      </c>
      <c r="C28" s="45">
        <v>265</v>
      </c>
      <c r="D28" s="45">
        <v>100</v>
      </c>
      <c r="E28" s="29">
        <v>516054</v>
      </c>
      <c r="F28" s="29"/>
      <c r="G28" s="29"/>
      <c r="H28" s="44" t="s">
        <v>42</v>
      </c>
      <c r="I28" s="38">
        <v>0.36262900080848431</v>
      </c>
      <c r="K28" s="44" t="s">
        <v>27</v>
      </c>
      <c r="L28" s="11">
        <v>1490</v>
      </c>
    </row>
    <row r="29" spans="1:12" x14ac:dyDescent="0.3">
      <c r="A29" s="44" t="s">
        <v>36</v>
      </c>
      <c r="B29" s="45">
        <v>885</v>
      </c>
      <c r="C29" s="45">
        <v>250</v>
      </c>
      <c r="D29" s="45">
        <v>70</v>
      </c>
      <c r="E29" s="29">
        <v>384610</v>
      </c>
      <c r="F29" s="29"/>
      <c r="G29" s="29"/>
      <c r="H29" s="44" t="s">
        <v>7</v>
      </c>
      <c r="I29" s="38">
        <v>0.54881940012763242</v>
      </c>
      <c r="K29" s="44" t="s">
        <v>22</v>
      </c>
      <c r="L29" s="11">
        <v>2130</v>
      </c>
    </row>
    <row r="30" spans="1:12" x14ac:dyDescent="0.3">
      <c r="A30" s="44" t="s">
        <v>20</v>
      </c>
      <c r="B30" s="46">
        <v>11195</v>
      </c>
      <c r="C30" s="46">
        <v>2900</v>
      </c>
      <c r="D30" s="46">
        <v>785</v>
      </c>
      <c r="I30" s="45"/>
    </row>
  </sheetData>
  <sortState xmlns:xlrd2="http://schemas.microsoft.com/office/spreadsheetml/2017/richdata2" ref="K8:L29">
    <sortCondition ref="L8:L29"/>
  </sortState>
  <pageMargins left="0.7" right="0.7" top="0.75" bottom="0.75" header="0.3" footer="0.3"/>
  <pageSetup paperSize="9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CBA4B-828F-4073-9DAE-E67CEB039921}">
  <dimension ref="A3:Q96"/>
  <sheetViews>
    <sheetView workbookViewId="0">
      <selection activeCell="M7" sqref="M7:Q40"/>
    </sheetView>
  </sheetViews>
  <sheetFormatPr defaultRowHeight="14.4" x14ac:dyDescent="0.3"/>
  <cols>
    <col min="1" max="1" width="38.44140625" style="39" customWidth="1"/>
    <col min="2" max="4" width="8.88671875" style="39"/>
    <col min="7" max="7" width="26.21875" customWidth="1"/>
    <col min="13" max="13" width="25.88671875" customWidth="1"/>
  </cols>
  <sheetData>
    <row r="3" spans="1:17" x14ac:dyDescent="0.3">
      <c r="A3" s="39" t="s">
        <v>1</v>
      </c>
      <c r="B3" s="39">
        <v>2020</v>
      </c>
    </row>
    <row r="4" spans="1:17" x14ac:dyDescent="0.3">
      <c r="A4" s="39" t="s">
        <v>21</v>
      </c>
      <c r="B4" s="39" t="s">
        <v>50</v>
      </c>
    </row>
    <row r="5" spans="1:17" x14ac:dyDescent="0.3">
      <c r="A5" s="39" t="s">
        <v>4</v>
      </c>
      <c r="B5" s="39" t="s">
        <v>5</v>
      </c>
      <c r="G5" s="39" t="s">
        <v>142</v>
      </c>
      <c r="H5" s="39"/>
      <c r="I5" s="39"/>
      <c r="J5" s="39"/>
      <c r="K5" s="39"/>
      <c r="L5" s="39"/>
      <c r="M5" s="39" t="s">
        <v>143</v>
      </c>
    </row>
    <row r="7" spans="1:17" x14ac:dyDescent="0.3">
      <c r="A7" s="39" t="s">
        <v>51</v>
      </c>
      <c r="B7" s="39" t="s">
        <v>6</v>
      </c>
      <c r="C7" s="39" t="s">
        <v>7</v>
      </c>
      <c r="D7" s="39" t="s">
        <v>8</v>
      </c>
      <c r="G7" s="39" t="s">
        <v>51</v>
      </c>
      <c r="H7" s="39" t="s">
        <v>6</v>
      </c>
      <c r="I7" s="39" t="s">
        <v>7</v>
      </c>
      <c r="J7" s="39" t="s">
        <v>8</v>
      </c>
      <c r="K7" s="39" t="s">
        <v>3</v>
      </c>
      <c r="M7" s="39"/>
      <c r="N7" s="39" t="s">
        <v>6</v>
      </c>
      <c r="O7" s="39" t="s">
        <v>7</v>
      </c>
      <c r="P7" s="39" t="s">
        <v>8</v>
      </c>
      <c r="Q7" s="39" t="s">
        <v>3</v>
      </c>
    </row>
    <row r="8" spans="1:17" x14ac:dyDescent="0.3">
      <c r="A8" s="39" t="s">
        <v>52</v>
      </c>
      <c r="B8" s="39">
        <v>20</v>
      </c>
      <c r="C8" s="39">
        <v>15</v>
      </c>
      <c r="D8" s="39">
        <v>10</v>
      </c>
      <c r="G8" s="39" t="s">
        <v>64</v>
      </c>
      <c r="H8" s="39">
        <v>15</v>
      </c>
      <c r="I8" s="39">
        <v>450</v>
      </c>
      <c r="J8" s="39">
        <v>25</v>
      </c>
      <c r="K8" s="39">
        <f t="shared" ref="K8:K34" si="0">SUM(H8:J8)</f>
        <v>490</v>
      </c>
      <c r="M8" s="39" t="s">
        <v>94</v>
      </c>
      <c r="N8" s="39">
        <v>615</v>
      </c>
      <c r="O8" s="39">
        <v>1395</v>
      </c>
      <c r="P8" s="39">
        <v>830</v>
      </c>
      <c r="Q8" s="39">
        <v>2840</v>
      </c>
    </row>
    <row r="9" spans="1:17" x14ac:dyDescent="0.3">
      <c r="A9" s="39" t="s">
        <v>53</v>
      </c>
      <c r="B9" s="39">
        <v>0</v>
      </c>
      <c r="C9" s="39">
        <v>0</v>
      </c>
      <c r="D9" s="39">
        <v>0</v>
      </c>
      <c r="G9" s="39" t="s">
        <v>75</v>
      </c>
      <c r="H9" s="39">
        <v>110</v>
      </c>
      <c r="I9" s="39">
        <v>140</v>
      </c>
      <c r="J9" s="39">
        <v>80</v>
      </c>
      <c r="K9" s="39">
        <f t="shared" si="0"/>
        <v>330</v>
      </c>
      <c r="M9" s="39" t="s">
        <v>101</v>
      </c>
      <c r="N9" s="39">
        <v>480</v>
      </c>
      <c r="O9" s="39">
        <v>775</v>
      </c>
      <c r="P9" s="39">
        <v>620</v>
      </c>
      <c r="Q9" s="39">
        <v>1875</v>
      </c>
    </row>
    <row r="10" spans="1:17" x14ac:dyDescent="0.3">
      <c r="A10" s="39" t="s">
        <v>54</v>
      </c>
      <c r="B10" s="39">
        <v>0</v>
      </c>
      <c r="C10" s="39">
        <v>0</v>
      </c>
      <c r="D10" s="39">
        <v>0</v>
      </c>
      <c r="G10" s="39" t="s">
        <v>63</v>
      </c>
      <c r="H10" s="39">
        <v>10</v>
      </c>
      <c r="I10" s="39">
        <v>185</v>
      </c>
      <c r="J10" s="39">
        <v>25</v>
      </c>
      <c r="K10" s="39">
        <f t="shared" si="0"/>
        <v>220</v>
      </c>
      <c r="M10" s="39" t="s">
        <v>106</v>
      </c>
      <c r="N10" s="39">
        <v>425</v>
      </c>
      <c r="O10" s="39">
        <v>645</v>
      </c>
      <c r="P10" s="39">
        <v>455</v>
      </c>
      <c r="Q10" s="39">
        <v>1525</v>
      </c>
    </row>
    <row r="11" spans="1:17" x14ac:dyDescent="0.3">
      <c r="A11" s="39" t="s">
        <v>55</v>
      </c>
      <c r="B11" s="39">
        <v>0</v>
      </c>
      <c r="C11" s="39">
        <v>0</v>
      </c>
      <c r="D11" s="39">
        <v>0</v>
      </c>
      <c r="G11" s="39" t="s">
        <v>68</v>
      </c>
      <c r="H11" s="39">
        <v>35</v>
      </c>
      <c r="I11" s="39">
        <v>95</v>
      </c>
      <c r="J11" s="39">
        <v>70</v>
      </c>
      <c r="K11" s="39">
        <f t="shared" si="0"/>
        <v>200</v>
      </c>
      <c r="M11" s="39" t="s">
        <v>111</v>
      </c>
      <c r="N11" s="39">
        <v>250</v>
      </c>
      <c r="O11" s="39">
        <v>655</v>
      </c>
      <c r="P11" s="39">
        <v>430</v>
      </c>
      <c r="Q11" s="39">
        <v>1335</v>
      </c>
    </row>
    <row r="12" spans="1:17" x14ac:dyDescent="0.3">
      <c r="A12" s="39" t="s">
        <v>56</v>
      </c>
      <c r="B12" s="39">
        <v>0</v>
      </c>
      <c r="C12" s="39">
        <v>0</v>
      </c>
      <c r="D12" s="39">
        <v>0</v>
      </c>
      <c r="G12" s="39" t="s">
        <v>83</v>
      </c>
      <c r="H12" s="39">
        <v>70</v>
      </c>
      <c r="I12" s="39">
        <v>45</v>
      </c>
      <c r="J12" s="39">
        <v>40</v>
      </c>
      <c r="K12" s="39">
        <f t="shared" si="0"/>
        <v>155</v>
      </c>
      <c r="M12" s="39" t="s">
        <v>113</v>
      </c>
      <c r="N12" s="39">
        <v>410</v>
      </c>
      <c r="O12" s="39">
        <v>485</v>
      </c>
      <c r="P12" s="39">
        <v>400</v>
      </c>
      <c r="Q12" s="39">
        <v>1295</v>
      </c>
    </row>
    <row r="13" spans="1:17" x14ac:dyDescent="0.3">
      <c r="A13" s="39" t="s">
        <v>57</v>
      </c>
      <c r="B13" s="39">
        <v>0</v>
      </c>
      <c r="C13" s="39">
        <v>0</v>
      </c>
      <c r="D13" s="39">
        <v>0</v>
      </c>
      <c r="G13" s="39" t="s">
        <v>82</v>
      </c>
      <c r="H13" s="39">
        <v>30</v>
      </c>
      <c r="I13" s="39">
        <v>50</v>
      </c>
      <c r="J13" s="39">
        <v>50</v>
      </c>
      <c r="K13" s="39">
        <f t="shared" si="0"/>
        <v>130</v>
      </c>
      <c r="M13" s="39" t="s">
        <v>93</v>
      </c>
      <c r="N13" s="39">
        <v>250</v>
      </c>
      <c r="O13" s="39">
        <v>685</v>
      </c>
      <c r="P13" s="39">
        <v>350</v>
      </c>
      <c r="Q13" s="39">
        <v>1285</v>
      </c>
    </row>
    <row r="14" spans="1:17" x14ac:dyDescent="0.3">
      <c r="A14" s="39" t="s">
        <v>58</v>
      </c>
      <c r="B14" s="39">
        <v>0</v>
      </c>
      <c r="C14" s="39">
        <v>0</v>
      </c>
      <c r="D14" s="39">
        <v>0</v>
      </c>
      <c r="G14" s="39" t="s">
        <v>60</v>
      </c>
      <c r="H14" s="39">
        <v>10</v>
      </c>
      <c r="I14" s="39">
        <v>70</v>
      </c>
      <c r="J14" s="39">
        <v>20</v>
      </c>
      <c r="K14" s="39">
        <f t="shared" si="0"/>
        <v>100</v>
      </c>
      <c r="M14" s="39" t="s">
        <v>95</v>
      </c>
      <c r="N14" s="39">
        <v>350</v>
      </c>
      <c r="O14" s="39">
        <v>615</v>
      </c>
      <c r="P14" s="39">
        <v>255</v>
      </c>
      <c r="Q14" s="39">
        <v>1220</v>
      </c>
    </row>
    <row r="15" spans="1:17" x14ac:dyDescent="0.3">
      <c r="A15" s="39" t="s">
        <v>59</v>
      </c>
      <c r="B15" s="39">
        <v>0</v>
      </c>
      <c r="C15" s="39">
        <v>0</v>
      </c>
      <c r="D15" s="39">
        <v>0</v>
      </c>
      <c r="G15" s="39" t="s">
        <v>78</v>
      </c>
      <c r="H15" s="39">
        <v>30</v>
      </c>
      <c r="I15" s="39">
        <v>35</v>
      </c>
      <c r="J15" s="39">
        <v>30</v>
      </c>
      <c r="K15" s="39">
        <f t="shared" si="0"/>
        <v>95</v>
      </c>
      <c r="M15" s="39" t="s">
        <v>92</v>
      </c>
      <c r="N15" s="39">
        <v>290</v>
      </c>
      <c r="O15" s="39">
        <v>470</v>
      </c>
      <c r="P15" s="39">
        <v>315</v>
      </c>
      <c r="Q15" s="39">
        <v>1075</v>
      </c>
    </row>
    <row r="16" spans="1:17" x14ac:dyDescent="0.3">
      <c r="A16" s="39" t="s">
        <v>60</v>
      </c>
      <c r="B16" s="39">
        <v>10</v>
      </c>
      <c r="C16" s="39">
        <v>70</v>
      </c>
      <c r="D16" s="39">
        <v>20</v>
      </c>
      <c r="G16" s="39" t="s">
        <v>66</v>
      </c>
      <c r="H16" s="39">
        <v>30</v>
      </c>
      <c r="I16" s="39">
        <v>20</v>
      </c>
      <c r="J16" s="39">
        <v>40</v>
      </c>
      <c r="K16" s="39">
        <f t="shared" si="0"/>
        <v>90</v>
      </c>
      <c r="M16" s="39" t="s">
        <v>110</v>
      </c>
      <c r="N16" s="39">
        <v>85</v>
      </c>
      <c r="O16" s="39">
        <v>705</v>
      </c>
      <c r="P16" s="39">
        <v>250</v>
      </c>
      <c r="Q16" s="39">
        <v>1040</v>
      </c>
    </row>
    <row r="17" spans="1:17" x14ac:dyDescent="0.3">
      <c r="A17" s="39" t="s">
        <v>61</v>
      </c>
      <c r="B17" s="39">
        <v>10</v>
      </c>
      <c r="C17" s="39">
        <v>5</v>
      </c>
      <c r="D17" s="39">
        <v>10</v>
      </c>
      <c r="G17" s="39" t="s">
        <v>72</v>
      </c>
      <c r="H17" s="39">
        <v>20</v>
      </c>
      <c r="I17" s="39">
        <v>40</v>
      </c>
      <c r="J17" s="39">
        <v>20</v>
      </c>
      <c r="K17" s="39">
        <f t="shared" si="0"/>
        <v>80</v>
      </c>
      <c r="M17" s="39" t="s">
        <v>112</v>
      </c>
      <c r="N17" s="39">
        <v>195</v>
      </c>
      <c r="O17" s="39">
        <v>350</v>
      </c>
      <c r="P17" s="39">
        <v>395</v>
      </c>
      <c r="Q17" s="39">
        <v>940</v>
      </c>
    </row>
    <row r="18" spans="1:17" x14ac:dyDescent="0.3">
      <c r="A18" s="39" t="s">
        <v>62</v>
      </c>
      <c r="B18" s="39">
        <v>0</v>
      </c>
      <c r="C18" s="39">
        <v>0</v>
      </c>
      <c r="D18" s="39">
        <v>0</v>
      </c>
      <c r="G18" s="39" t="s">
        <v>76</v>
      </c>
      <c r="H18" s="39">
        <v>25</v>
      </c>
      <c r="I18" s="39">
        <v>30</v>
      </c>
      <c r="J18" s="39">
        <v>20</v>
      </c>
      <c r="K18" s="39">
        <f t="shared" si="0"/>
        <v>75</v>
      </c>
      <c r="M18" s="39" t="s">
        <v>114</v>
      </c>
      <c r="N18" s="39">
        <v>365</v>
      </c>
      <c r="O18" s="39">
        <v>210</v>
      </c>
      <c r="P18" s="39">
        <v>250</v>
      </c>
      <c r="Q18" s="39">
        <v>825</v>
      </c>
    </row>
    <row r="19" spans="1:17" x14ac:dyDescent="0.3">
      <c r="A19" s="39" t="s">
        <v>63</v>
      </c>
      <c r="B19" s="39">
        <v>10</v>
      </c>
      <c r="C19" s="39">
        <v>185</v>
      </c>
      <c r="D19" s="39">
        <v>25</v>
      </c>
      <c r="G19" s="39" t="s">
        <v>81</v>
      </c>
      <c r="H19" s="39">
        <v>10</v>
      </c>
      <c r="I19" s="39">
        <v>45</v>
      </c>
      <c r="J19" s="39">
        <v>20</v>
      </c>
      <c r="K19" s="39">
        <f t="shared" si="0"/>
        <v>75</v>
      </c>
      <c r="M19" s="39" t="s">
        <v>117</v>
      </c>
      <c r="N19" s="39">
        <v>190</v>
      </c>
      <c r="O19" s="39">
        <v>305</v>
      </c>
      <c r="P19" s="39">
        <v>260</v>
      </c>
      <c r="Q19" s="39">
        <v>755</v>
      </c>
    </row>
    <row r="20" spans="1:17" x14ac:dyDescent="0.3">
      <c r="A20" s="39" t="s">
        <v>64</v>
      </c>
      <c r="B20" s="39">
        <v>15</v>
      </c>
      <c r="C20" s="39">
        <v>450</v>
      </c>
      <c r="D20" s="39">
        <v>25</v>
      </c>
      <c r="G20" s="39" t="s">
        <v>87</v>
      </c>
      <c r="H20" s="39">
        <v>20</v>
      </c>
      <c r="I20" s="39">
        <v>20</v>
      </c>
      <c r="J20" s="39">
        <v>20</v>
      </c>
      <c r="K20" s="39">
        <f t="shared" si="0"/>
        <v>60</v>
      </c>
      <c r="M20" s="39" t="s">
        <v>109</v>
      </c>
      <c r="N20" s="39">
        <v>25</v>
      </c>
      <c r="O20" s="39">
        <v>430</v>
      </c>
      <c r="P20" s="39">
        <v>170</v>
      </c>
      <c r="Q20" s="39">
        <v>625</v>
      </c>
    </row>
    <row r="21" spans="1:17" x14ac:dyDescent="0.3">
      <c r="A21" s="39" t="s">
        <v>65</v>
      </c>
      <c r="B21" s="39">
        <v>0</v>
      </c>
      <c r="C21" s="39">
        <v>5</v>
      </c>
      <c r="D21" s="39">
        <v>0</v>
      </c>
      <c r="G21" s="39" t="s">
        <v>52</v>
      </c>
      <c r="H21" s="39">
        <v>20</v>
      </c>
      <c r="I21" s="39">
        <v>15</v>
      </c>
      <c r="J21" s="39">
        <v>10</v>
      </c>
      <c r="K21" s="39">
        <f t="shared" si="0"/>
        <v>45</v>
      </c>
      <c r="M21" s="39" t="s">
        <v>99</v>
      </c>
      <c r="N21" s="39">
        <v>110</v>
      </c>
      <c r="O21" s="39">
        <v>315</v>
      </c>
      <c r="P21" s="39">
        <v>165</v>
      </c>
      <c r="Q21" s="39">
        <v>590</v>
      </c>
    </row>
    <row r="22" spans="1:17" x14ac:dyDescent="0.3">
      <c r="A22" s="39" t="s">
        <v>66</v>
      </c>
      <c r="B22" s="39">
        <v>30</v>
      </c>
      <c r="C22" s="39">
        <v>20</v>
      </c>
      <c r="D22" s="39">
        <v>40</v>
      </c>
      <c r="G22" s="39" t="s">
        <v>77</v>
      </c>
      <c r="H22" s="39">
        <v>15</v>
      </c>
      <c r="I22" s="39">
        <v>15</v>
      </c>
      <c r="J22" s="39">
        <v>15</v>
      </c>
      <c r="K22" s="39">
        <f t="shared" si="0"/>
        <v>45</v>
      </c>
      <c r="M22" s="39" t="s">
        <v>120</v>
      </c>
      <c r="N22" s="39">
        <v>75</v>
      </c>
      <c r="O22" s="39">
        <v>170</v>
      </c>
      <c r="P22" s="39">
        <v>140</v>
      </c>
      <c r="Q22" s="39">
        <v>385</v>
      </c>
    </row>
    <row r="23" spans="1:17" x14ac:dyDescent="0.3">
      <c r="A23" s="39" t="s">
        <v>67</v>
      </c>
      <c r="B23" s="39">
        <v>0</v>
      </c>
      <c r="C23" s="39">
        <v>15</v>
      </c>
      <c r="D23" s="39">
        <v>10</v>
      </c>
      <c r="G23" s="39" t="s">
        <v>84</v>
      </c>
      <c r="H23" s="39">
        <v>5</v>
      </c>
      <c r="I23" s="39">
        <v>10</v>
      </c>
      <c r="J23" s="39">
        <v>30</v>
      </c>
      <c r="K23" s="39">
        <f t="shared" si="0"/>
        <v>45</v>
      </c>
      <c r="M23" s="39" t="s">
        <v>123</v>
      </c>
      <c r="N23" s="39">
        <v>80</v>
      </c>
      <c r="O23" s="39">
        <v>90</v>
      </c>
      <c r="P23" s="39">
        <v>105</v>
      </c>
      <c r="Q23" s="39">
        <v>275</v>
      </c>
    </row>
    <row r="24" spans="1:17" x14ac:dyDescent="0.3">
      <c r="A24" s="39" t="s">
        <v>68</v>
      </c>
      <c r="B24" s="39">
        <v>35</v>
      </c>
      <c r="C24" s="39">
        <v>95</v>
      </c>
      <c r="D24" s="39">
        <v>70</v>
      </c>
      <c r="G24" s="39" t="s">
        <v>73</v>
      </c>
      <c r="H24" s="39">
        <v>10</v>
      </c>
      <c r="I24" s="39">
        <v>5</v>
      </c>
      <c r="J24" s="39">
        <v>15</v>
      </c>
      <c r="K24" s="39">
        <f t="shared" si="0"/>
        <v>30</v>
      </c>
      <c r="M24" s="39" t="s">
        <v>108</v>
      </c>
      <c r="N24" s="39">
        <v>65</v>
      </c>
      <c r="O24" s="39">
        <v>70</v>
      </c>
      <c r="P24" s="39">
        <v>110</v>
      </c>
      <c r="Q24" s="39">
        <v>245</v>
      </c>
    </row>
    <row r="25" spans="1:17" x14ac:dyDescent="0.3">
      <c r="A25" s="39" t="s">
        <v>69</v>
      </c>
      <c r="B25" s="39">
        <v>0</v>
      </c>
      <c r="C25" s="39">
        <v>0</v>
      </c>
      <c r="D25" s="39">
        <v>0</v>
      </c>
      <c r="G25" s="39" t="s">
        <v>79</v>
      </c>
      <c r="H25" s="39">
        <v>10</v>
      </c>
      <c r="I25" s="39">
        <v>10</v>
      </c>
      <c r="J25" s="39">
        <v>10</v>
      </c>
      <c r="K25" s="39">
        <f t="shared" si="0"/>
        <v>30</v>
      </c>
      <c r="M25" s="39" t="s">
        <v>98</v>
      </c>
      <c r="N25" s="39">
        <v>35</v>
      </c>
      <c r="O25" s="39">
        <v>80</v>
      </c>
      <c r="P25" s="39">
        <v>50</v>
      </c>
      <c r="Q25" s="39">
        <v>165</v>
      </c>
    </row>
    <row r="26" spans="1:17" x14ac:dyDescent="0.3">
      <c r="A26" s="39" t="s">
        <v>70</v>
      </c>
      <c r="B26" s="39">
        <v>5</v>
      </c>
      <c r="C26" s="39">
        <v>10</v>
      </c>
      <c r="D26" s="39">
        <v>10</v>
      </c>
      <c r="G26" s="39" t="s">
        <v>61</v>
      </c>
      <c r="H26" s="39">
        <v>10</v>
      </c>
      <c r="I26" s="39">
        <v>5</v>
      </c>
      <c r="J26" s="39">
        <v>10</v>
      </c>
      <c r="K26" s="39">
        <f t="shared" si="0"/>
        <v>25</v>
      </c>
      <c r="M26" s="39" t="s">
        <v>116</v>
      </c>
      <c r="N26" s="39">
        <v>35</v>
      </c>
      <c r="O26" s="39">
        <v>50</v>
      </c>
      <c r="P26" s="39">
        <v>65</v>
      </c>
      <c r="Q26" s="39">
        <v>150</v>
      </c>
    </row>
    <row r="27" spans="1:17" x14ac:dyDescent="0.3">
      <c r="A27" s="39" t="s">
        <v>71</v>
      </c>
      <c r="B27" s="39">
        <v>0</v>
      </c>
      <c r="C27" s="39">
        <v>0</v>
      </c>
      <c r="D27" s="39">
        <v>0</v>
      </c>
      <c r="G27" s="39" t="s">
        <v>67</v>
      </c>
      <c r="H27" s="39">
        <v>0</v>
      </c>
      <c r="I27" s="39">
        <v>15</v>
      </c>
      <c r="J27" s="39">
        <v>10</v>
      </c>
      <c r="K27" s="39">
        <f t="shared" si="0"/>
        <v>25</v>
      </c>
      <c r="M27" s="39" t="s">
        <v>119</v>
      </c>
      <c r="N27" s="39">
        <v>35</v>
      </c>
      <c r="O27" s="39">
        <v>70</v>
      </c>
      <c r="P27" s="39">
        <v>45</v>
      </c>
      <c r="Q27" s="39">
        <v>150</v>
      </c>
    </row>
    <row r="28" spans="1:17" x14ac:dyDescent="0.3">
      <c r="A28" s="39" t="s">
        <v>72</v>
      </c>
      <c r="B28" s="39">
        <v>20</v>
      </c>
      <c r="C28" s="39">
        <v>40</v>
      </c>
      <c r="D28" s="39">
        <v>20</v>
      </c>
      <c r="G28" s="39" t="s">
        <v>70</v>
      </c>
      <c r="H28" s="39">
        <v>5</v>
      </c>
      <c r="I28" s="39">
        <v>10</v>
      </c>
      <c r="J28" s="39">
        <v>10</v>
      </c>
      <c r="K28" s="39">
        <f t="shared" si="0"/>
        <v>25</v>
      </c>
      <c r="M28" s="39" t="s">
        <v>103</v>
      </c>
      <c r="N28" s="39">
        <v>25</v>
      </c>
      <c r="O28" s="39">
        <v>35</v>
      </c>
      <c r="P28" s="39">
        <v>50</v>
      </c>
      <c r="Q28" s="39">
        <v>110</v>
      </c>
    </row>
    <row r="29" spans="1:17" x14ac:dyDescent="0.3">
      <c r="A29" s="39" t="s">
        <v>73</v>
      </c>
      <c r="B29" s="39">
        <v>10</v>
      </c>
      <c r="C29" s="39">
        <v>5</v>
      </c>
      <c r="D29" s="39">
        <v>15</v>
      </c>
      <c r="G29" s="39" t="s">
        <v>80</v>
      </c>
      <c r="H29" s="39">
        <v>20</v>
      </c>
      <c r="I29" s="39">
        <v>5</v>
      </c>
      <c r="J29" s="39">
        <v>0</v>
      </c>
      <c r="K29" s="39">
        <f t="shared" si="0"/>
        <v>25</v>
      </c>
      <c r="M29" s="39" t="s">
        <v>102</v>
      </c>
      <c r="N29" s="39">
        <v>20</v>
      </c>
      <c r="O29" s="39">
        <v>35</v>
      </c>
      <c r="P29" s="39">
        <v>45</v>
      </c>
      <c r="Q29" s="39">
        <v>100</v>
      </c>
    </row>
    <row r="30" spans="1:17" x14ac:dyDescent="0.3">
      <c r="A30" s="39" t="s">
        <v>74</v>
      </c>
      <c r="B30" s="39">
        <v>5</v>
      </c>
      <c r="C30" s="39">
        <v>0</v>
      </c>
      <c r="D30" s="39">
        <v>5</v>
      </c>
      <c r="G30" s="39" t="s">
        <v>74</v>
      </c>
      <c r="H30" s="39">
        <v>5</v>
      </c>
      <c r="I30" s="39">
        <v>0</v>
      </c>
      <c r="J30" s="39">
        <v>5</v>
      </c>
      <c r="K30" s="39">
        <f t="shared" si="0"/>
        <v>10</v>
      </c>
      <c r="M30" s="39" t="s">
        <v>107</v>
      </c>
      <c r="N30" s="39">
        <v>30</v>
      </c>
      <c r="O30" s="39">
        <v>40</v>
      </c>
      <c r="P30" s="39">
        <v>30</v>
      </c>
      <c r="Q30" s="39">
        <v>100</v>
      </c>
    </row>
    <row r="31" spans="1:17" x14ac:dyDescent="0.3">
      <c r="A31" s="39" t="s">
        <v>75</v>
      </c>
      <c r="B31" s="39">
        <v>110</v>
      </c>
      <c r="C31" s="39">
        <v>140</v>
      </c>
      <c r="D31" s="39">
        <v>80</v>
      </c>
      <c r="G31" s="39" t="s">
        <v>88</v>
      </c>
      <c r="H31" s="39">
        <v>0</v>
      </c>
      <c r="I31" s="39">
        <v>5</v>
      </c>
      <c r="J31" s="39">
        <v>5</v>
      </c>
      <c r="K31" s="39">
        <f t="shared" si="0"/>
        <v>10</v>
      </c>
      <c r="M31" s="39" t="s">
        <v>122</v>
      </c>
      <c r="N31" s="39">
        <v>25</v>
      </c>
      <c r="O31" s="39">
        <v>35</v>
      </c>
      <c r="P31" s="39">
        <v>40</v>
      </c>
      <c r="Q31" s="39">
        <v>100</v>
      </c>
    </row>
    <row r="32" spans="1:17" x14ac:dyDescent="0.3">
      <c r="A32" s="39" t="s">
        <v>76</v>
      </c>
      <c r="B32" s="39">
        <v>25</v>
      </c>
      <c r="C32" s="39">
        <v>30</v>
      </c>
      <c r="D32" s="39">
        <v>20</v>
      </c>
      <c r="G32" s="39" t="s">
        <v>65</v>
      </c>
      <c r="H32" s="39">
        <v>0</v>
      </c>
      <c r="I32" s="39">
        <v>5</v>
      </c>
      <c r="J32" s="39">
        <v>0</v>
      </c>
      <c r="K32" s="39">
        <f t="shared" si="0"/>
        <v>5</v>
      </c>
      <c r="M32" s="39" t="s">
        <v>105</v>
      </c>
      <c r="N32" s="39">
        <v>30</v>
      </c>
      <c r="O32" s="39">
        <v>40</v>
      </c>
      <c r="P32" s="39">
        <v>25</v>
      </c>
      <c r="Q32" s="39">
        <v>95</v>
      </c>
    </row>
    <row r="33" spans="1:17" x14ac:dyDescent="0.3">
      <c r="A33" s="39" t="s">
        <v>77</v>
      </c>
      <c r="B33" s="39">
        <v>15</v>
      </c>
      <c r="C33" s="39">
        <v>15</v>
      </c>
      <c r="D33" s="39">
        <v>15</v>
      </c>
      <c r="G33" s="39" t="s">
        <v>86</v>
      </c>
      <c r="H33" s="39">
        <v>5</v>
      </c>
      <c r="I33" s="39">
        <v>0</v>
      </c>
      <c r="J33" s="39">
        <v>0</v>
      </c>
      <c r="K33" s="39">
        <f t="shared" si="0"/>
        <v>5</v>
      </c>
      <c r="M33" s="39" t="s">
        <v>100</v>
      </c>
      <c r="N33" s="39">
        <v>25</v>
      </c>
      <c r="O33" s="39">
        <v>20</v>
      </c>
      <c r="P33" s="39">
        <v>40</v>
      </c>
      <c r="Q33" s="39">
        <v>85</v>
      </c>
    </row>
    <row r="34" spans="1:17" x14ac:dyDescent="0.3">
      <c r="A34" s="39" t="s">
        <v>78</v>
      </c>
      <c r="B34" s="39">
        <v>30</v>
      </c>
      <c r="C34" s="39">
        <v>35</v>
      </c>
      <c r="D34" s="39">
        <v>30</v>
      </c>
      <c r="G34" s="39" t="s">
        <v>53</v>
      </c>
      <c r="H34" s="39">
        <v>0</v>
      </c>
      <c r="I34" s="39">
        <v>0</v>
      </c>
      <c r="J34" s="39">
        <v>0</v>
      </c>
      <c r="K34" s="39">
        <f t="shared" si="0"/>
        <v>0</v>
      </c>
      <c r="M34" s="39" t="s">
        <v>121</v>
      </c>
      <c r="N34" s="39">
        <v>20</v>
      </c>
      <c r="O34" s="39">
        <v>40</v>
      </c>
      <c r="P34" s="39">
        <v>20</v>
      </c>
      <c r="Q34" s="39">
        <v>80</v>
      </c>
    </row>
    <row r="35" spans="1:17" x14ac:dyDescent="0.3">
      <c r="A35" s="39" t="s">
        <v>79</v>
      </c>
      <c r="B35" s="39">
        <v>10</v>
      </c>
      <c r="C35" s="39">
        <v>10</v>
      </c>
      <c r="D35" s="39">
        <v>10</v>
      </c>
      <c r="G35" s="39" t="s">
        <v>3</v>
      </c>
      <c r="H35" s="39">
        <f>SUM(H8:H33)</f>
        <v>520</v>
      </c>
      <c r="I35" s="39">
        <f>SUM(I8:I33)</f>
        <v>1325</v>
      </c>
      <c r="J35" s="39">
        <f>SUM(J8:J33)</f>
        <v>580</v>
      </c>
      <c r="K35" s="39">
        <f>SUM(K8:K33)</f>
        <v>2425</v>
      </c>
      <c r="M35" s="39" t="s">
        <v>115</v>
      </c>
      <c r="N35" s="39">
        <v>15</v>
      </c>
      <c r="O35" s="39">
        <v>10</v>
      </c>
      <c r="P35" s="39">
        <v>40</v>
      </c>
      <c r="Q35" s="39">
        <v>65</v>
      </c>
    </row>
    <row r="36" spans="1:17" x14ac:dyDescent="0.3">
      <c r="A36" s="39" t="s">
        <v>80</v>
      </c>
      <c r="B36" s="39">
        <v>20</v>
      </c>
      <c r="C36" s="39">
        <v>5</v>
      </c>
      <c r="D36" s="39">
        <v>0</v>
      </c>
      <c r="M36" s="39" t="s">
        <v>118</v>
      </c>
      <c r="N36" s="39">
        <v>10</v>
      </c>
      <c r="O36" s="39">
        <v>0</v>
      </c>
      <c r="P36" s="39">
        <v>10</v>
      </c>
      <c r="Q36" s="39">
        <v>20</v>
      </c>
    </row>
    <row r="37" spans="1:17" x14ac:dyDescent="0.3">
      <c r="A37" s="39" t="s">
        <v>81</v>
      </c>
      <c r="B37" s="39">
        <v>10</v>
      </c>
      <c r="C37" s="39">
        <v>45</v>
      </c>
      <c r="D37" s="39">
        <v>20</v>
      </c>
      <c r="M37" s="39" t="s">
        <v>104</v>
      </c>
      <c r="N37" s="39">
        <v>5</v>
      </c>
      <c r="O37" s="39">
        <v>5</v>
      </c>
      <c r="P37" s="39">
        <v>5</v>
      </c>
      <c r="Q37" s="39">
        <v>15</v>
      </c>
    </row>
    <row r="38" spans="1:17" x14ac:dyDescent="0.3">
      <c r="A38" s="39" t="s">
        <v>82</v>
      </c>
      <c r="B38" s="39">
        <v>30</v>
      </c>
      <c r="C38" s="39">
        <v>50</v>
      </c>
      <c r="D38" s="39">
        <v>50</v>
      </c>
      <c r="M38" s="39" t="s">
        <v>97</v>
      </c>
      <c r="N38" s="39">
        <v>0</v>
      </c>
      <c r="O38" s="39">
        <v>5</v>
      </c>
      <c r="P38" s="39">
        <v>5</v>
      </c>
      <c r="Q38" s="39">
        <v>10</v>
      </c>
    </row>
    <row r="39" spans="1:17" x14ac:dyDescent="0.3">
      <c r="A39" s="39" t="s">
        <v>83</v>
      </c>
      <c r="B39" s="39">
        <v>70</v>
      </c>
      <c r="C39" s="39">
        <v>45</v>
      </c>
      <c r="D39" s="39">
        <v>40</v>
      </c>
      <c r="M39" s="39" t="s">
        <v>96</v>
      </c>
      <c r="N39" s="39">
        <v>0</v>
      </c>
      <c r="O39" s="39">
        <v>0</v>
      </c>
      <c r="P39" s="39">
        <v>5</v>
      </c>
      <c r="Q39" s="39">
        <v>5</v>
      </c>
    </row>
    <row r="40" spans="1:17" x14ac:dyDescent="0.3">
      <c r="A40" s="39" t="s">
        <v>84</v>
      </c>
      <c r="B40" s="39">
        <v>5</v>
      </c>
      <c r="C40" s="39">
        <v>10</v>
      </c>
      <c r="D40" s="39">
        <v>30</v>
      </c>
      <c r="M40" s="39" t="s">
        <v>3</v>
      </c>
      <c r="N40" s="39">
        <v>4570</v>
      </c>
      <c r="O40" s="39">
        <v>8835</v>
      </c>
      <c r="P40" s="39">
        <v>5975</v>
      </c>
      <c r="Q40" s="39">
        <v>19380</v>
      </c>
    </row>
    <row r="41" spans="1:17" x14ac:dyDescent="0.3">
      <c r="A41" s="39" t="s">
        <v>85</v>
      </c>
      <c r="B41" s="39">
        <v>0</v>
      </c>
      <c r="C41" s="39">
        <v>0</v>
      </c>
      <c r="D41" s="39">
        <v>0</v>
      </c>
    </row>
    <row r="42" spans="1:17" x14ac:dyDescent="0.3">
      <c r="A42" s="39" t="s">
        <v>86</v>
      </c>
      <c r="B42" s="39">
        <v>5</v>
      </c>
      <c r="C42" s="39">
        <v>0</v>
      </c>
      <c r="D42" s="39">
        <v>0</v>
      </c>
    </row>
    <row r="43" spans="1:17" x14ac:dyDescent="0.3">
      <c r="A43" s="39" t="s">
        <v>87</v>
      </c>
      <c r="B43" s="39">
        <v>20</v>
      </c>
      <c r="C43" s="39">
        <v>20</v>
      </c>
      <c r="D43" s="39">
        <v>20</v>
      </c>
    </row>
    <row r="44" spans="1:17" x14ac:dyDescent="0.3">
      <c r="A44" s="39" t="s">
        <v>88</v>
      </c>
      <c r="B44" s="39">
        <v>0</v>
      </c>
      <c r="C44" s="39">
        <v>5</v>
      </c>
      <c r="D44" s="39">
        <v>5</v>
      </c>
    </row>
    <row r="45" spans="1:17" x14ac:dyDescent="0.3">
      <c r="A45" s="39" t="s">
        <v>89</v>
      </c>
      <c r="B45" s="39">
        <v>245</v>
      </c>
      <c r="C45" s="39">
        <v>280</v>
      </c>
      <c r="D45" s="39">
        <v>345</v>
      </c>
    </row>
    <row r="46" spans="1:17" x14ac:dyDescent="0.3">
      <c r="A46" s="39" t="s">
        <v>90</v>
      </c>
      <c r="B46" s="39">
        <v>75</v>
      </c>
      <c r="C46" s="39">
        <v>35</v>
      </c>
      <c r="D46" s="39">
        <v>65</v>
      </c>
    </row>
    <row r="47" spans="1:17" x14ac:dyDescent="0.3">
      <c r="A47" s="39" t="s">
        <v>91</v>
      </c>
      <c r="B47" s="39">
        <v>590</v>
      </c>
      <c r="C47" s="39">
        <v>495</v>
      </c>
      <c r="D47" s="39">
        <v>535</v>
      </c>
    </row>
    <row r="48" spans="1:17" x14ac:dyDescent="0.3">
      <c r="A48" s="39" t="s">
        <v>92</v>
      </c>
      <c r="B48" s="39">
        <v>290</v>
      </c>
      <c r="C48" s="39">
        <v>470</v>
      </c>
      <c r="D48" s="39">
        <v>315</v>
      </c>
    </row>
    <row r="49" spans="1:4" x14ac:dyDescent="0.3">
      <c r="A49" s="39" t="s">
        <v>93</v>
      </c>
      <c r="B49" s="39">
        <v>250</v>
      </c>
      <c r="C49" s="39">
        <v>685</v>
      </c>
      <c r="D49" s="39">
        <v>350</v>
      </c>
    </row>
    <row r="50" spans="1:4" x14ac:dyDescent="0.3">
      <c r="A50" s="39" t="s">
        <v>94</v>
      </c>
      <c r="B50" s="39">
        <v>615</v>
      </c>
      <c r="C50" s="39">
        <v>1395</v>
      </c>
      <c r="D50" s="39">
        <v>830</v>
      </c>
    </row>
    <row r="51" spans="1:4" x14ac:dyDescent="0.3">
      <c r="A51" s="39" t="s">
        <v>95</v>
      </c>
      <c r="B51" s="39">
        <v>350</v>
      </c>
      <c r="C51" s="39">
        <v>615</v>
      </c>
      <c r="D51" s="39">
        <v>255</v>
      </c>
    </row>
    <row r="52" spans="1:4" x14ac:dyDescent="0.3">
      <c r="A52" s="39" t="s">
        <v>96</v>
      </c>
      <c r="B52" s="39">
        <v>0</v>
      </c>
      <c r="C52" s="39">
        <v>0</v>
      </c>
      <c r="D52" s="39">
        <v>5</v>
      </c>
    </row>
    <row r="53" spans="1:4" x14ac:dyDescent="0.3">
      <c r="A53" s="39" t="s">
        <v>97</v>
      </c>
      <c r="B53" s="39">
        <v>0</v>
      </c>
      <c r="C53" s="39">
        <v>5</v>
      </c>
      <c r="D53" s="39">
        <v>5</v>
      </c>
    </row>
    <row r="54" spans="1:4" x14ac:dyDescent="0.3">
      <c r="A54" s="39" t="s">
        <v>98</v>
      </c>
      <c r="B54" s="39">
        <v>35</v>
      </c>
      <c r="C54" s="39">
        <v>80</v>
      </c>
      <c r="D54" s="39">
        <v>50</v>
      </c>
    </row>
    <row r="55" spans="1:4" x14ac:dyDescent="0.3">
      <c r="A55" s="39" t="s">
        <v>99</v>
      </c>
      <c r="B55" s="39">
        <v>110</v>
      </c>
      <c r="C55" s="39">
        <v>315</v>
      </c>
      <c r="D55" s="39">
        <v>165</v>
      </c>
    </row>
    <row r="56" spans="1:4" x14ac:dyDescent="0.3">
      <c r="A56" s="39" t="s">
        <v>100</v>
      </c>
      <c r="B56" s="39">
        <v>25</v>
      </c>
      <c r="C56" s="39">
        <v>20</v>
      </c>
      <c r="D56" s="39">
        <v>40</v>
      </c>
    </row>
    <row r="57" spans="1:4" x14ac:dyDescent="0.3">
      <c r="A57" s="39" t="s">
        <v>101</v>
      </c>
      <c r="B57" s="39">
        <v>480</v>
      </c>
      <c r="C57" s="39">
        <v>775</v>
      </c>
      <c r="D57" s="39">
        <v>620</v>
      </c>
    </row>
    <row r="58" spans="1:4" x14ac:dyDescent="0.3">
      <c r="A58" s="39" t="s">
        <v>102</v>
      </c>
      <c r="B58" s="39">
        <v>20</v>
      </c>
      <c r="C58" s="39">
        <v>35</v>
      </c>
      <c r="D58" s="39">
        <v>45</v>
      </c>
    </row>
    <row r="59" spans="1:4" x14ac:dyDescent="0.3">
      <c r="A59" s="39" t="s">
        <v>103</v>
      </c>
      <c r="B59" s="39">
        <v>25</v>
      </c>
      <c r="C59" s="39">
        <v>35</v>
      </c>
      <c r="D59" s="39">
        <v>50</v>
      </c>
    </row>
    <row r="60" spans="1:4" x14ac:dyDescent="0.3">
      <c r="A60" s="39" t="s">
        <v>104</v>
      </c>
      <c r="B60" s="39">
        <v>5</v>
      </c>
      <c r="C60" s="39">
        <v>5</v>
      </c>
      <c r="D60" s="39">
        <v>5</v>
      </c>
    </row>
    <row r="61" spans="1:4" x14ac:dyDescent="0.3">
      <c r="A61" s="39" t="s">
        <v>105</v>
      </c>
      <c r="B61" s="39">
        <v>30</v>
      </c>
      <c r="C61" s="39">
        <v>40</v>
      </c>
      <c r="D61" s="39">
        <v>25</v>
      </c>
    </row>
    <row r="62" spans="1:4" x14ac:dyDescent="0.3">
      <c r="A62" s="39" t="s">
        <v>106</v>
      </c>
      <c r="B62" s="39">
        <v>425</v>
      </c>
      <c r="C62" s="39">
        <v>645</v>
      </c>
      <c r="D62" s="39">
        <v>455</v>
      </c>
    </row>
    <row r="63" spans="1:4" x14ac:dyDescent="0.3">
      <c r="A63" s="39" t="s">
        <v>107</v>
      </c>
      <c r="B63" s="39">
        <v>30</v>
      </c>
      <c r="C63" s="39">
        <v>40</v>
      </c>
      <c r="D63" s="39">
        <v>30</v>
      </c>
    </row>
    <row r="64" spans="1:4" x14ac:dyDescent="0.3">
      <c r="A64" s="39" t="s">
        <v>108</v>
      </c>
      <c r="B64" s="39">
        <v>65</v>
      </c>
      <c r="C64" s="39">
        <v>70</v>
      </c>
      <c r="D64" s="39">
        <v>110</v>
      </c>
    </row>
    <row r="65" spans="1:4" x14ac:dyDescent="0.3">
      <c r="A65" s="39" t="s">
        <v>109</v>
      </c>
      <c r="B65" s="39">
        <v>25</v>
      </c>
      <c r="C65" s="39">
        <v>430</v>
      </c>
      <c r="D65" s="39">
        <v>170</v>
      </c>
    </row>
    <row r="66" spans="1:4" x14ac:dyDescent="0.3">
      <c r="A66" s="39" t="s">
        <v>110</v>
      </c>
      <c r="B66" s="39">
        <v>85</v>
      </c>
      <c r="C66" s="39">
        <v>705</v>
      </c>
      <c r="D66" s="39">
        <v>250</v>
      </c>
    </row>
    <row r="67" spans="1:4" x14ac:dyDescent="0.3">
      <c r="A67" s="39" t="s">
        <v>111</v>
      </c>
      <c r="B67" s="39">
        <v>250</v>
      </c>
      <c r="C67" s="39">
        <v>655</v>
      </c>
      <c r="D67" s="39">
        <v>430</v>
      </c>
    </row>
    <row r="68" spans="1:4" x14ac:dyDescent="0.3">
      <c r="A68" s="39" t="s">
        <v>112</v>
      </c>
      <c r="B68" s="39">
        <v>195</v>
      </c>
      <c r="C68" s="39">
        <v>350</v>
      </c>
      <c r="D68" s="39">
        <v>395</v>
      </c>
    </row>
    <row r="69" spans="1:4" x14ac:dyDescent="0.3">
      <c r="A69" s="39" t="s">
        <v>113</v>
      </c>
      <c r="B69" s="39">
        <v>410</v>
      </c>
      <c r="C69" s="39">
        <v>485</v>
      </c>
      <c r="D69" s="39">
        <v>400</v>
      </c>
    </row>
    <row r="70" spans="1:4" x14ac:dyDescent="0.3">
      <c r="A70" s="39" t="s">
        <v>114</v>
      </c>
      <c r="B70" s="39">
        <v>365</v>
      </c>
      <c r="C70" s="39">
        <v>210</v>
      </c>
      <c r="D70" s="39">
        <v>250</v>
      </c>
    </row>
    <row r="71" spans="1:4" x14ac:dyDescent="0.3">
      <c r="A71" s="39" t="s">
        <v>115</v>
      </c>
      <c r="B71" s="39">
        <v>15</v>
      </c>
      <c r="C71" s="39">
        <v>10</v>
      </c>
      <c r="D71" s="39">
        <v>40</v>
      </c>
    </row>
    <row r="72" spans="1:4" x14ac:dyDescent="0.3">
      <c r="A72" s="39" t="s">
        <v>116</v>
      </c>
      <c r="B72" s="39">
        <v>35</v>
      </c>
      <c r="C72" s="39">
        <v>50</v>
      </c>
      <c r="D72" s="39">
        <v>65</v>
      </c>
    </row>
    <row r="73" spans="1:4" x14ac:dyDescent="0.3">
      <c r="A73" s="39" t="s">
        <v>117</v>
      </c>
      <c r="B73" s="39">
        <v>190</v>
      </c>
      <c r="C73" s="39">
        <v>305</v>
      </c>
      <c r="D73" s="39">
        <v>260</v>
      </c>
    </row>
    <row r="74" spans="1:4" x14ac:dyDescent="0.3">
      <c r="A74" s="39" t="s">
        <v>118</v>
      </c>
      <c r="B74" s="39">
        <v>10</v>
      </c>
      <c r="C74" s="39">
        <v>0</v>
      </c>
      <c r="D74" s="39">
        <v>10</v>
      </c>
    </row>
    <row r="75" spans="1:4" x14ac:dyDescent="0.3">
      <c r="A75" s="39" t="s">
        <v>119</v>
      </c>
      <c r="B75" s="39">
        <v>35</v>
      </c>
      <c r="C75" s="39">
        <v>70</v>
      </c>
      <c r="D75" s="39">
        <v>45</v>
      </c>
    </row>
    <row r="76" spans="1:4" x14ac:dyDescent="0.3">
      <c r="A76" s="39" t="s">
        <v>120</v>
      </c>
      <c r="B76" s="39">
        <v>75</v>
      </c>
      <c r="C76" s="39">
        <v>170</v>
      </c>
      <c r="D76" s="39">
        <v>140</v>
      </c>
    </row>
    <row r="77" spans="1:4" x14ac:dyDescent="0.3">
      <c r="A77" s="39" t="s">
        <v>121</v>
      </c>
      <c r="B77" s="39">
        <v>20</v>
      </c>
      <c r="C77" s="39">
        <v>40</v>
      </c>
      <c r="D77" s="39">
        <v>20</v>
      </c>
    </row>
    <row r="78" spans="1:4" x14ac:dyDescent="0.3">
      <c r="A78" s="39" t="s">
        <v>122</v>
      </c>
      <c r="B78" s="39">
        <v>25</v>
      </c>
      <c r="C78" s="39">
        <v>35</v>
      </c>
      <c r="D78" s="39">
        <v>40</v>
      </c>
    </row>
    <row r="79" spans="1:4" x14ac:dyDescent="0.3">
      <c r="A79" s="39" t="s">
        <v>123</v>
      </c>
      <c r="B79" s="39">
        <v>80</v>
      </c>
      <c r="C79" s="39">
        <v>90</v>
      </c>
      <c r="D79" s="39">
        <v>105</v>
      </c>
    </row>
    <row r="80" spans="1:4" x14ac:dyDescent="0.3">
      <c r="A80" s="39" t="s">
        <v>124</v>
      </c>
      <c r="B80" s="39">
        <v>330</v>
      </c>
      <c r="C80" s="39">
        <v>675</v>
      </c>
      <c r="D80" s="39">
        <v>390</v>
      </c>
    </row>
    <row r="81" spans="1:4" x14ac:dyDescent="0.3">
      <c r="A81" s="39" t="s">
        <v>125</v>
      </c>
      <c r="B81" s="39">
        <v>0</v>
      </c>
      <c r="C81" s="39">
        <v>0</v>
      </c>
      <c r="D81" s="39">
        <v>0</v>
      </c>
    </row>
    <row r="82" spans="1:4" x14ac:dyDescent="0.3">
      <c r="A82" s="39" t="s">
        <v>126</v>
      </c>
      <c r="B82" s="39">
        <v>130</v>
      </c>
      <c r="C82" s="39">
        <v>175</v>
      </c>
      <c r="D82" s="39">
        <v>165</v>
      </c>
    </row>
    <row r="83" spans="1:4" x14ac:dyDescent="0.3">
      <c r="A83" s="39" t="s">
        <v>127</v>
      </c>
      <c r="B83" s="39">
        <v>220</v>
      </c>
      <c r="C83" s="39">
        <v>380</v>
      </c>
      <c r="D83" s="39">
        <v>275</v>
      </c>
    </row>
    <row r="84" spans="1:4" x14ac:dyDescent="0.3">
      <c r="A84" s="39" t="s">
        <v>128</v>
      </c>
      <c r="B84" s="39">
        <v>50</v>
      </c>
      <c r="C84" s="39">
        <v>80</v>
      </c>
      <c r="D84" s="39">
        <v>55</v>
      </c>
    </row>
    <row r="85" spans="1:4" x14ac:dyDescent="0.3">
      <c r="A85" s="39" t="s">
        <v>129</v>
      </c>
      <c r="B85" s="39">
        <v>125</v>
      </c>
      <c r="C85" s="39">
        <v>230</v>
      </c>
      <c r="D85" s="39">
        <v>170</v>
      </c>
    </row>
    <row r="86" spans="1:4" x14ac:dyDescent="0.3">
      <c r="A86" s="39" t="s">
        <v>130</v>
      </c>
      <c r="B86" s="39">
        <v>55</v>
      </c>
      <c r="C86" s="39">
        <v>55</v>
      </c>
      <c r="D86" s="39">
        <v>70</v>
      </c>
    </row>
    <row r="87" spans="1:4" x14ac:dyDescent="0.3">
      <c r="A87" s="39" t="s">
        <v>131</v>
      </c>
      <c r="B87" s="39">
        <v>0</v>
      </c>
      <c r="C87" s="39">
        <v>0</v>
      </c>
      <c r="D87" s="39">
        <v>5</v>
      </c>
    </row>
    <row r="88" spans="1:4" x14ac:dyDescent="0.3">
      <c r="A88" s="39" t="s">
        <v>132</v>
      </c>
      <c r="B88" s="39">
        <v>0</v>
      </c>
      <c r="C88" s="39">
        <v>5</v>
      </c>
      <c r="D88" s="39">
        <v>0</v>
      </c>
    </row>
    <row r="89" spans="1:4" x14ac:dyDescent="0.3">
      <c r="A89" s="39" t="s">
        <v>133</v>
      </c>
      <c r="B89" s="39">
        <v>85</v>
      </c>
      <c r="C89" s="39">
        <v>75</v>
      </c>
      <c r="D89" s="39">
        <v>105</v>
      </c>
    </row>
    <row r="90" spans="1:4" x14ac:dyDescent="0.3">
      <c r="A90" s="39" t="s">
        <v>134</v>
      </c>
      <c r="B90" s="39">
        <v>85</v>
      </c>
      <c r="C90" s="39">
        <v>115</v>
      </c>
      <c r="D90" s="39">
        <v>105</v>
      </c>
    </row>
    <row r="91" spans="1:4" x14ac:dyDescent="0.3">
      <c r="A91" s="39" t="s">
        <v>135</v>
      </c>
      <c r="B91" s="39">
        <v>30</v>
      </c>
      <c r="C91" s="39">
        <v>55</v>
      </c>
      <c r="D91" s="39">
        <v>50</v>
      </c>
    </row>
    <row r="92" spans="1:4" x14ac:dyDescent="0.3">
      <c r="A92" s="39" t="s">
        <v>136</v>
      </c>
      <c r="B92" s="39">
        <v>215</v>
      </c>
      <c r="C92" s="39">
        <v>320</v>
      </c>
      <c r="D92" s="39">
        <v>250</v>
      </c>
    </row>
    <row r="93" spans="1:4" x14ac:dyDescent="0.3">
      <c r="A93" s="39" t="s">
        <v>137</v>
      </c>
      <c r="B93" s="39">
        <v>0</v>
      </c>
      <c r="C93" s="39">
        <v>0</v>
      </c>
      <c r="D93" s="39">
        <v>0</v>
      </c>
    </row>
    <row r="94" spans="1:4" x14ac:dyDescent="0.3">
      <c r="A94" s="39" t="s">
        <v>138</v>
      </c>
      <c r="B94" s="39">
        <v>0</v>
      </c>
      <c r="C94" s="39">
        <v>0</v>
      </c>
      <c r="D94" s="39">
        <v>0</v>
      </c>
    </row>
    <row r="95" spans="1:4" x14ac:dyDescent="0.3">
      <c r="A95" s="39" t="s">
        <v>139</v>
      </c>
      <c r="B95" s="39">
        <v>0</v>
      </c>
      <c r="C95" s="39">
        <v>0</v>
      </c>
      <c r="D95" s="39">
        <v>0</v>
      </c>
    </row>
    <row r="96" spans="1:4" x14ac:dyDescent="0.3">
      <c r="A96" s="39" t="s">
        <v>20</v>
      </c>
      <c r="B96" s="39">
        <v>7355</v>
      </c>
      <c r="C96" s="39">
        <v>13160</v>
      </c>
      <c r="D96" s="39">
        <v>9215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147AD-3A1E-4C52-8974-87AD7BBCB1F6}">
  <dimension ref="A1:AD92"/>
  <sheetViews>
    <sheetView workbookViewId="0">
      <selection activeCell="T4" sqref="T4"/>
    </sheetView>
  </sheetViews>
  <sheetFormatPr defaultRowHeight="14.4" x14ac:dyDescent="0.3"/>
  <cols>
    <col min="1" max="1" width="59.77734375" customWidth="1"/>
    <col min="19" max="19" width="59.77734375" style="30" customWidth="1"/>
    <col min="26" max="26" width="37.6640625" customWidth="1"/>
  </cols>
  <sheetData>
    <row r="1" spans="1:30" x14ac:dyDescent="0.3">
      <c r="A1" t="s">
        <v>144</v>
      </c>
      <c r="F1" t="s">
        <v>145</v>
      </c>
      <c r="J1" t="s">
        <v>146</v>
      </c>
      <c r="O1" t="s">
        <v>147</v>
      </c>
      <c r="S1" s="30" t="s">
        <v>148</v>
      </c>
      <c r="Z1" t="s">
        <v>149</v>
      </c>
    </row>
    <row r="3" spans="1:30" s="12" customFormat="1" x14ac:dyDescent="0.3">
      <c r="A3" s="12" t="s">
        <v>51</v>
      </c>
      <c r="B3" s="12" t="s">
        <v>6</v>
      </c>
      <c r="C3" s="12" t="s">
        <v>7</v>
      </c>
      <c r="D3" s="12" t="s">
        <v>8</v>
      </c>
      <c r="F3" s="26" t="s">
        <v>6</v>
      </c>
      <c r="G3" s="12" t="s">
        <v>7</v>
      </c>
      <c r="H3" s="12" t="s">
        <v>8</v>
      </c>
      <c r="J3" s="12" t="s">
        <v>6</v>
      </c>
      <c r="K3" s="12" t="s">
        <v>7</v>
      </c>
      <c r="L3" s="12" t="s">
        <v>8</v>
      </c>
      <c r="M3" s="12" t="s">
        <v>140</v>
      </c>
      <c r="O3" s="12" t="s">
        <v>6</v>
      </c>
      <c r="P3" s="12" t="s">
        <v>7</v>
      </c>
      <c r="Q3" s="12" t="s">
        <v>8</v>
      </c>
      <c r="S3" s="12" t="s">
        <v>51</v>
      </c>
      <c r="T3" s="12" t="s">
        <v>6</v>
      </c>
      <c r="U3" s="12" t="s">
        <v>7</v>
      </c>
      <c r="V3" s="12" t="s">
        <v>8</v>
      </c>
      <c r="AA3" s="12" t="s">
        <v>6</v>
      </c>
      <c r="AB3" s="12" t="s">
        <v>7</v>
      </c>
      <c r="AC3" s="12" t="s">
        <v>8</v>
      </c>
    </row>
    <row r="4" spans="1:30" x14ac:dyDescent="0.3">
      <c r="A4" t="s">
        <v>52</v>
      </c>
      <c r="B4">
        <v>20</v>
      </c>
      <c r="C4">
        <v>15</v>
      </c>
      <c r="D4">
        <v>10</v>
      </c>
      <c r="F4" s="36">
        <v>161000</v>
      </c>
      <c r="G4" s="30">
        <v>235100</v>
      </c>
      <c r="H4" s="30">
        <v>231600</v>
      </c>
      <c r="J4">
        <v>1.2422360248447204E-2</v>
      </c>
      <c r="K4">
        <v>6.3802637175669925E-3</v>
      </c>
      <c r="L4">
        <v>4.3177892918825561E-3</v>
      </c>
      <c r="M4">
        <f>MIN(J4:L4)</f>
        <v>4.3177892918825561E-3</v>
      </c>
      <c r="O4">
        <f>J4-M4</f>
        <v>8.1045709565646488E-3</v>
      </c>
      <c r="P4">
        <f>K4-M4</f>
        <v>2.0624744256844364E-3</v>
      </c>
      <c r="Q4">
        <f>L4-M4</f>
        <v>0</v>
      </c>
      <c r="S4" s="30" t="s">
        <v>104</v>
      </c>
      <c r="T4">
        <v>9.7883548958947004E-4</v>
      </c>
      <c r="U4">
        <v>0</v>
      </c>
      <c r="V4">
        <v>3.2140073418947084E-5</v>
      </c>
      <c r="W4" s="30">
        <v>15</v>
      </c>
      <c r="X4">
        <v>9.7883548958947004E-4</v>
      </c>
      <c r="Z4" t="s">
        <v>133</v>
      </c>
      <c r="AA4">
        <v>2.0893712468065657E-2</v>
      </c>
      <c r="AB4">
        <v>0</v>
      </c>
      <c r="AC4">
        <v>1.3435468976931875E-2</v>
      </c>
      <c r="AD4">
        <v>2.0893712468065657E-2</v>
      </c>
    </row>
    <row r="5" spans="1:30" x14ac:dyDescent="0.3">
      <c r="A5" t="s">
        <v>53</v>
      </c>
      <c r="B5">
        <v>0</v>
      </c>
      <c r="C5">
        <v>0</v>
      </c>
      <c r="D5">
        <v>0</v>
      </c>
      <c r="F5" s="36">
        <v>161000</v>
      </c>
      <c r="G5" s="30">
        <v>235100</v>
      </c>
      <c r="H5" s="30">
        <v>231600</v>
      </c>
      <c r="J5">
        <v>0</v>
      </c>
      <c r="K5">
        <v>0</v>
      </c>
      <c r="L5">
        <v>0</v>
      </c>
      <c r="M5" s="30">
        <f t="shared" ref="M5:M68" si="0">MIN(J5:L5)</f>
        <v>0</v>
      </c>
      <c r="O5" s="30">
        <f t="shared" ref="O5:O68" si="1">J5-M5</f>
        <v>0</v>
      </c>
      <c r="P5" s="30">
        <f t="shared" ref="P5:P68" si="2">K5-M5</f>
        <v>0</v>
      </c>
      <c r="Q5" s="30">
        <f t="shared" ref="Q5:Q68" si="3">L5-M5</f>
        <v>0</v>
      </c>
      <c r="S5" s="30" t="s">
        <v>70</v>
      </c>
      <c r="T5">
        <v>0</v>
      </c>
      <c r="U5">
        <v>1.1479190829328609E-3</v>
      </c>
      <c r="V5">
        <v>1.2121992297707551E-3</v>
      </c>
      <c r="W5" s="30">
        <v>25</v>
      </c>
      <c r="X5" s="30">
        <v>1.2121992297707551E-3</v>
      </c>
      <c r="Z5" t="s">
        <v>60</v>
      </c>
      <c r="AA5">
        <v>0</v>
      </c>
      <c r="AB5">
        <v>2.3563383891089029E-2</v>
      </c>
      <c r="AC5">
        <v>2.4243984595415102E-3</v>
      </c>
      <c r="AD5">
        <v>2.3563383891089029E-2</v>
      </c>
    </row>
    <row r="6" spans="1:30" x14ac:dyDescent="0.3">
      <c r="A6" t="s">
        <v>54</v>
      </c>
      <c r="B6">
        <v>0</v>
      </c>
      <c r="C6">
        <v>0</v>
      </c>
      <c r="D6">
        <v>0</v>
      </c>
      <c r="F6" s="36">
        <v>161000</v>
      </c>
      <c r="G6" s="30">
        <v>235100</v>
      </c>
      <c r="H6" s="30">
        <v>231600</v>
      </c>
      <c r="J6">
        <v>0</v>
      </c>
      <c r="K6">
        <v>0</v>
      </c>
      <c r="L6">
        <v>0</v>
      </c>
      <c r="M6" s="30">
        <f t="shared" si="0"/>
        <v>0</v>
      </c>
      <c r="O6" s="30">
        <f t="shared" si="1"/>
        <v>0</v>
      </c>
      <c r="P6" s="30">
        <f t="shared" si="2"/>
        <v>0</v>
      </c>
      <c r="Q6" s="30">
        <f t="shared" si="3"/>
        <v>0</v>
      </c>
      <c r="S6" s="30" t="s">
        <v>79</v>
      </c>
      <c r="T6">
        <v>1.9576709791789401E-3</v>
      </c>
      <c r="U6">
        <v>0</v>
      </c>
      <c r="V6">
        <v>6.4280146837894167E-5</v>
      </c>
      <c r="W6" s="30">
        <v>30</v>
      </c>
      <c r="X6" s="30">
        <v>1.9576709791789401E-3</v>
      </c>
      <c r="Z6" t="s">
        <v>129</v>
      </c>
      <c r="AA6">
        <v>4.2373335907915644E-3</v>
      </c>
      <c r="AB6">
        <v>2.4428292374023761E-2</v>
      </c>
      <c r="AC6">
        <v>0</v>
      </c>
      <c r="AD6">
        <v>2.4428292374023761E-2</v>
      </c>
    </row>
    <row r="7" spans="1:30" x14ac:dyDescent="0.3">
      <c r="A7" t="s">
        <v>55</v>
      </c>
      <c r="B7">
        <v>0</v>
      </c>
      <c r="C7">
        <v>0</v>
      </c>
      <c r="D7">
        <v>0</v>
      </c>
      <c r="F7" s="36">
        <v>161000</v>
      </c>
      <c r="G7" s="30">
        <v>235100</v>
      </c>
      <c r="H7" s="30">
        <v>231600</v>
      </c>
      <c r="J7">
        <v>0</v>
      </c>
      <c r="K7">
        <v>0</v>
      </c>
      <c r="L7">
        <v>0</v>
      </c>
      <c r="M7" s="30">
        <f t="shared" si="0"/>
        <v>0</v>
      </c>
      <c r="O7" s="30">
        <f t="shared" si="1"/>
        <v>0</v>
      </c>
      <c r="P7" s="30">
        <f t="shared" si="2"/>
        <v>0</v>
      </c>
      <c r="Q7" s="30">
        <f t="shared" si="3"/>
        <v>0</v>
      </c>
      <c r="S7" s="30" t="s">
        <v>65</v>
      </c>
      <c r="T7">
        <v>0</v>
      </c>
      <c r="U7">
        <v>2.126754572522331E-3</v>
      </c>
      <c r="V7">
        <v>0</v>
      </c>
      <c r="W7" s="30">
        <v>5</v>
      </c>
      <c r="X7" s="30">
        <v>2.126754572522331E-3</v>
      </c>
      <c r="Z7" t="s">
        <v>120</v>
      </c>
      <c r="AA7">
        <v>0</v>
      </c>
      <c r="AB7">
        <v>2.5725804534082235E-2</v>
      </c>
      <c r="AC7">
        <v>1.3865199154678771E-2</v>
      </c>
      <c r="AD7">
        <v>2.5725804534082235E-2</v>
      </c>
    </row>
    <row r="8" spans="1:30" x14ac:dyDescent="0.3">
      <c r="A8" t="s">
        <v>56</v>
      </c>
      <c r="B8">
        <v>0</v>
      </c>
      <c r="C8">
        <v>0</v>
      </c>
      <c r="D8">
        <v>0</v>
      </c>
      <c r="F8" s="36">
        <v>161000</v>
      </c>
      <c r="G8" s="30">
        <v>235100</v>
      </c>
      <c r="H8" s="30">
        <v>231600</v>
      </c>
      <c r="J8">
        <v>0</v>
      </c>
      <c r="K8">
        <v>0</v>
      </c>
      <c r="L8">
        <v>0</v>
      </c>
      <c r="M8" s="30">
        <f t="shared" si="0"/>
        <v>0</v>
      </c>
      <c r="O8" s="30">
        <f t="shared" si="1"/>
        <v>0</v>
      </c>
      <c r="P8" s="30">
        <f t="shared" si="2"/>
        <v>0</v>
      </c>
      <c r="Q8" s="30">
        <f t="shared" si="3"/>
        <v>0</v>
      </c>
      <c r="S8" s="30" t="s">
        <v>132</v>
      </c>
      <c r="T8">
        <v>0</v>
      </c>
      <c r="U8">
        <v>2.126754572522331E-3</v>
      </c>
      <c r="V8">
        <v>0</v>
      </c>
      <c r="W8" s="30">
        <v>5</v>
      </c>
      <c r="X8" s="30">
        <v>2.126754572522331E-3</v>
      </c>
      <c r="Z8" t="s">
        <v>83</v>
      </c>
      <c r="AA8">
        <v>2.6207103702034992E-2</v>
      </c>
      <c r="AB8">
        <v>1.869633985170753E-3</v>
      </c>
      <c r="AC8">
        <v>0</v>
      </c>
      <c r="AD8">
        <v>2.6207103702034992E-2</v>
      </c>
    </row>
    <row r="9" spans="1:30" x14ac:dyDescent="0.3">
      <c r="A9" t="s">
        <v>57</v>
      </c>
      <c r="B9">
        <v>0</v>
      </c>
      <c r="C9">
        <v>0</v>
      </c>
      <c r="D9">
        <v>0</v>
      </c>
      <c r="F9" s="36">
        <v>161000</v>
      </c>
      <c r="G9" s="30">
        <v>235100</v>
      </c>
      <c r="H9" s="30">
        <v>231600</v>
      </c>
      <c r="J9">
        <v>0</v>
      </c>
      <c r="K9">
        <v>0</v>
      </c>
      <c r="L9">
        <v>0</v>
      </c>
      <c r="M9" s="30">
        <f t="shared" si="0"/>
        <v>0</v>
      </c>
      <c r="O9" s="30">
        <f t="shared" si="1"/>
        <v>0</v>
      </c>
      <c r="P9" s="30">
        <f t="shared" si="2"/>
        <v>0</v>
      </c>
      <c r="Q9" s="30">
        <f t="shared" si="3"/>
        <v>0</v>
      </c>
      <c r="S9" s="30" t="s">
        <v>96</v>
      </c>
      <c r="T9">
        <v>0</v>
      </c>
      <c r="U9">
        <v>0</v>
      </c>
      <c r="V9">
        <v>2.1588946459412781E-3</v>
      </c>
      <c r="W9" s="30">
        <v>5</v>
      </c>
      <c r="X9" s="30">
        <v>2.1588946459412781E-3</v>
      </c>
      <c r="Z9" t="s">
        <v>136</v>
      </c>
      <c r="AA9">
        <v>2.5595640373743553E-2</v>
      </c>
      <c r="AB9">
        <v>2.8167560344365281E-2</v>
      </c>
      <c r="AC9">
        <v>0</v>
      </c>
      <c r="AD9">
        <v>2.8167560344365281E-2</v>
      </c>
    </row>
    <row r="10" spans="1:30" x14ac:dyDescent="0.3">
      <c r="A10" t="s">
        <v>58</v>
      </c>
      <c r="B10">
        <v>0</v>
      </c>
      <c r="C10">
        <v>0</v>
      </c>
      <c r="D10">
        <v>0</v>
      </c>
      <c r="F10" s="36">
        <v>161000</v>
      </c>
      <c r="G10" s="30">
        <v>235100</v>
      </c>
      <c r="H10" s="30">
        <v>231600</v>
      </c>
      <c r="J10">
        <v>0</v>
      </c>
      <c r="K10">
        <v>0</v>
      </c>
      <c r="L10">
        <v>0</v>
      </c>
      <c r="M10" s="30">
        <f t="shared" si="0"/>
        <v>0</v>
      </c>
      <c r="O10" s="30">
        <f t="shared" si="1"/>
        <v>0</v>
      </c>
      <c r="P10" s="30">
        <f t="shared" si="2"/>
        <v>0</v>
      </c>
      <c r="Q10" s="30">
        <f t="shared" si="3"/>
        <v>0</v>
      </c>
      <c r="S10" s="30" t="s">
        <v>131</v>
      </c>
      <c r="T10">
        <v>0</v>
      </c>
      <c r="U10">
        <v>0</v>
      </c>
      <c r="V10">
        <v>2.1588946459412781E-3</v>
      </c>
      <c r="W10" s="30">
        <v>5</v>
      </c>
      <c r="X10" s="30">
        <v>2.1588946459412781E-3</v>
      </c>
      <c r="Z10" t="s">
        <v>90</v>
      </c>
      <c r="AA10">
        <v>3.1696568924020702E-2</v>
      </c>
      <c r="AB10">
        <v>0</v>
      </c>
      <c r="AC10">
        <v>1.31783483895803E-2</v>
      </c>
      <c r="AD10">
        <v>3.1696568924020702E-2</v>
      </c>
    </row>
    <row r="11" spans="1:30" x14ac:dyDescent="0.3">
      <c r="A11" t="s">
        <v>59</v>
      </c>
      <c r="B11">
        <v>0</v>
      </c>
      <c r="C11">
        <v>0</v>
      </c>
      <c r="D11">
        <v>0</v>
      </c>
      <c r="F11" s="36">
        <v>161000</v>
      </c>
      <c r="G11" s="30">
        <v>235100</v>
      </c>
      <c r="H11" s="30">
        <v>231600</v>
      </c>
      <c r="J11">
        <v>0</v>
      </c>
      <c r="K11">
        <v>0</v>
      </c>
      <c r="L11">
        <v>0</v>
      </c>
      <c r="M11" s="30">
        <f t="shared" si="0"/>
        <v>0</v>
      </c>
      <c r="O11" s="30">
        <f t="shared" si="1"/>
        <v>0</v>
      </c>
      <c r="P11" s="30">
        <f t="shared" si="2"/>
        <v>0</v>
      </c>
      <c r="Q11" s="30">
        <f t="shared" si="3"/>
        <v>0</v>
      </c>
      <c r="S11" s="30" t="s">
        <v>88</v>
      </c>
      <c r="T11">
        <v>0</v>
      </c>
      <c r="U11">
        <v>2.126754572522331E-3</v>
      </c>
      <c r="V11">
        <v>2.1588946459412781E-3</v>
      </c>
      <c r="W11" s="30">
        <v>10</v>
      </c>
      <c r="X11" s="30">
        <v>2.1588946459412781E-3</v>
      </c>
      <c r="Z11" t="s">
        <v>89</v>
      </c>
      <c r="AA11">
        <v>3.3075656982227739E-2</v>
      </c>
      <c r="AB11">
        <v>0</v>
      </c>
      <c r="AC11">
        <v>2.9865474508697656E-2</v>
      </c>
      <c r="AD11">
        <v>3.3075656982227739E-2</v>
      </c>
    </row>
    <row r="12" spans="1:30" x14ac:dyDescent="0.3">
      <c r="A12" t="s">
        <v>60</v>
      </c>
      <c r="B12">
        <v>10</v>
      </c>
      <c r="C12">
        <v>70</v>
      </c>
      <c r="D12">
        <v>20</v>
      </c>
      <c r="F12" s="36">
        <v>161000</v>
      </c>
      <c r="G12" s="30">
        <v>235100</v>
      </c>
      <c r="H12" s="30">
        <v>231600</v>
      </c>
      <c r="J12">
        <v>6.2111801242236021E-3</v>
      </c>
      <c r="K12">
        <v>2.9774564015312633E-2</v>
      </c>
      <c r="L12">
        <v>8.6355785837651123E-3</v>
      </c>
      <c r="M12" s="30">
        <f t="shared" si="0"/>
        <v>6.2111801242236021E-3</v>
      </c>
      <c r="O12" s="30">
        <f t="shared" si="1"/>
        <v>0</v>
      </c>
      <c r="P12" s="30">
        <f t="shared" si="2"/>
        <v>2.3563383891089029E-2</v>
      </c>
      <c r="Q12" s="30">
        <f t="shared" si="3"/>
        <v>2.4243984595415102E-3</v>
      </c>
      <c r="S12" s="30" t="s">
        <v>97</v>
      </c>
      <c r="T12">
        <v>0</v>
      </c>
      <c r="U12">
        <v>2.126754572522331E-3</v>
      </c>
      <c r="V12">
        <v>2.1588946459412781E-3</v>
      </c>
      <c r="W12" s="30">
        <v>10</v>
      </c>
      <c r="X12" s="30">
        <v>2.1588946459412781E-3</v>
      </c>
      <c r="Z12" t="s">
        <v>75</v>
      </c>
      <c r="AA12">
        <v>3.3780667031399182E-2</v>
      </c>
      <c r="AB12">
        <v>2.5006813695564817E-2</v>
      </c>
      <c r="AC12">
        <v>0</v>
      </c>
      <c r="AD12">
        <v>3.3780667031399182E-2</v>
      </c>
    </row>
    <row r="13" spans="1:30" x14ac:dyDescent="0.3">
      <c r="A13" t="s">
        <v>61</v>
      </c>
      <c r="B13">
        <v>10</v>
      </c>
      <c r="C13">
        <v>5</v>
      </c>
      <c r="D13">
        <v>10</v>
      </c>
      <c r="F13" s="36">
        <v>161000</v>
      </c>
      <c r="G13" s="30">
        <v>235100</v>
      </c>
      <c r="H13" s="30">
        <v>231600</v>
      </c>
      <c r="J13">
        <v>6.2111801242236021E-3</v>
      </c>
      <c r="K13">
        <v>2.126754572522331E-3</v>
      </c>
      <c r="L13">
        <v>4.3177892918825561E-3</v>
      </c>
      <c r="M13" s="30">
        <f t="shared" si="0"/>
        <v>2.126754572522331E-3</v>
      </c>
      <c r="O13" s="30">
        <f t="shared" si="1"/>
        <v>4.0844255517012706E-3</v>
      </c>
      <c r="P13" s="30">
        <f t="shared" si="2"/>
        <v>0</v>
      </c>
      <c r="Q13" s="30">
        <f t="shared" si="3"/>
        <v>2.1910347193602252E-3</v>
      </c>
      <c r="S13" s="30" t="s">
        <v>122</v>
      </c>
      <c r="T13">
        <v>6.4066830290268953E-4</v>
      </c>
      <c r="U13">
        <v>0</v>
      </c>
      <c r="V13">
        <v>2.3838751598739081E-3</v>
      </c>
      <c r="W13" s="30">
        <v>100</v>
      </c>
      <c r="X13" s="30">
        <v>2.3838751598739081E-3</v>
      </c>
      <c r="Z13" t="s">
        <v>127</v>
      </c>
      <c r="AA13">
        <v>1.7906757206148968E-2</v>
      </c>
      <c r="AB13">
        <v>4.2894141984926845E-2</v>
      </c>
      <c r="AC13">
        <v>0</v>
      </c>
      <c r="AD13">
        <v>4.2894141984926845E-2</v>
      </c>
    </row>
    <row r="14" spans="1:30" x14ac:dyDescent="0.3">
      <c r="A14" t="s">
        <v>62</v>
      </c>
      <c r="B14">
        <v>0</v>
      </c>
      <c r="C14">
        <v>0</v>
      </c>
      <c r="D14">
        <v>0</v>
      </c>
      <c r="F14" s="36">
        <v>161000</v>
      </c>
      <c r="G14" s="30">
        <v>235100</v>
      </c>
      <c r="H14" s="30">
        <v>231600</v>
      </c>
      <c r="J14">
        <v>0</v>
      </c>
      <c r="K14">
        <v>0</v>
      </c>
      <c r="L14">
        <v>0</v>
      </c>
      <c r="M14" s="30">
        <f t="shared" si="0"/>
        <v>0</v>
      </c>
      <c r="O14" s="30">
        <f t="shared" si="1"/>
        <v>0</v>
      </c>
      <c r="P14" s="30">
        <f t="shared" si="2"/>
        <v>0</v>
      </c>
      <c r="Q14" s="30">
        <f t="shared" si="3"/>
        <v>0</v>
      </c>
      <c r="S14" s="30" t="s">
        <v>77</v>
      </c>
      <c r="T14">
        <v>2.9365064687684114E-3</v>
      </c>
      <c r="U14">
        <v>0</v>
      </c>
      <c r="V14">
        <v>9.6420220256841251E-5</v>
      </c>
      <c r="W14" s="30">
        <v>45</v>
      </c>
      <c r="X14" s="30">
        <v>2.9365064687684114E-3</v>
      </c>
      <c r="Z14" t="s">
        <v>112</v>
      </c>
      <c r="AA14">
        <v>0</v>
      </c>
      <c r="AB14">
        <v>2.7754807654202907E-2</v>
      </c>
      <c r="AC14">
        <v>4.9434664607000717E-2</v>
      </c>
      <c r="AD14">
        <v>4.9434664607000717E-2</v>
      </c>
    </row>
    <row r="15" spans="1:30" x14ac:dyDescent="0.3">
      <c r="A15" t="s">
        <v>63</v>
      </c>
      <c r="B15">
        <v>10</v>
      </c>
      <c r="C15">
        <v>185</v>
      </c>
      <c r="D15">
        <v>25</v>
      </c>
      <c r="F15" s="36">
        <v>161000</v>
      </c>
      <c r="G15" s="30">
        <v>235100</v>
      </c>
      <c r="H15" s="30">
        <v>231600</v>
      </c>
      <c r="J15">
        <v>6.2111801242236021E-3</v>
      </c>
      <c r="K15">
        <v>7.868991918332624E-2</v>
      </c>
      <c r="L15">
        <v>1.079447322970639E-2</v>
      </c>
      <c r="M15" s="30">
        <f t="shared" si="0"/>
        <v>6.2111801242236021E-3</v>
      </c>
      <c r="O15" s="30">
        <f t="shared" si="1"/>
        <v>0</v>
      </c>
      <c r="P15" s="30">
        <f t="shared" si="2"/>
        <v>7.247873905910264E-2</v>
      </c>
      <c r="Q15" s="30">
        <f t="shared" si="3"/>
        <v>4.5832931054827879E-3</v>
      </c>
      <c r="S15" s="30" t="s">
        <v>82</v>
      </c>
      <c r="T15">
        <v>0</v>
      </c>
      <c r="U15">
        <v>2.6340053525525028E-3</v>
      </c>
      <c r="V15">
        <v>2.9554060867419719E-3</v>
      </c>
      <c r="W15" s="30">
        <v>130</v>
      </c>
      <c r="X15" s="30">
        <v>2.9554060867419719E-3</v>
      </c>
      <c r="Z15" t="s">
        <v>101</v>
      </c>
      <c r="AA15">
        <v>3.0433709866014458E-2</v>
      </c>
      <c r="AB15">
        <v>6.1944022644242813E-2</v>
      </c>
      <c r="AC15">
        <v>0</v>
      </c>
      <c r="AD15">
        <v>6.1944022644242813E-2</v>
      </c>
    </row>
    <row r="16" spans="1:30" x14ac:dyDescent="0.3">
      <c r="A16" t="s">
        <v>64</v>
      </c>
      <c r="B16">
        <v>15</v>
      </c>
      <c r="C16">
        <v>450</v>
      </c>
      <c r="D16">
        <v>25</v>
      </c>
      <c r="F16" s="36">
        <v>161000</v>
      </c>
      <c r="G16" s="30">
        <v>235100</v>
      </c>
      <c r="H16" s="30">
        <v>231600</v>
      </c>
      <c r="J16">
        <v>9.316770186335404E-3</v>
      </c>
      <c r="K16">
        <v>0.19140791152700978</v>
      </c>
      <c r="L16">
        <v>1.079447322970639E-2</v>
      </c>
      <c r="M16" s="30">
        <f t="shared" si="0"/>
        <v>9.316770186335404E-3</v>
      </c>
      <c r="O16" s="30">
        <f t="shared" si="1"/>
        <v>0</v>
      </c>
      <c r="P16" s="30">
        <f t="shared" si="2"/>
        <v>0.18209114134067439</v>
      </c>
      <c r="Q16" s="30">
        <f t="shared" si="3"/>
        <v>1.477703043370986E-3</v>
      </c>
      <c r="S16" s="30" t="s">
        <v>86</v>
      </c>
      <c r="T16">
        <v>3.105590062111801E-3</v>
      </c>
      <c r="U16">
        <v>0</v>
      </c>
      <c r="V16">
        <v>0</v>
      </c>
      <c r="W16" s="30">
        <v>5</v>
      </c>
      <c r="X16" s="30">
        <v>3.105590062111801E-3</v>
      </c>
      <c r="Z16" t="s">
        <v>92</v>
      </c>
      <c r="AA16">
        <v>4.4113860908183949E-2</v>
      </c>
      <c r="AB16">
        <v>6.3904567122798572E-2</v>
      </c>
      <c r="AC16">
        <v>0</v>
      </c>
      <c r="AD16">
        <v>6.3904567122798572E-2</v>
      </c>
    </row>
    <row r="17" spans="1:30" x14ac:dyDescent="0.3">
      <c r="A17" t="s">
        <v>65</v>
      </c>
      <c r="B17">
        <v>0</v>
      </c>
      <c r="C17">
        <v>5</v>
      </c>
      <c r="D17">
        <v>0</v>
      </c>
      <c r="F17" s="36">
        <v>161000</v>
      </c>
      <c r="G17" s="30">
        <v>235100</v>
      </c>
      <c r="H17" s="30">
        <v>231600</v>
      </c>
      <c r="J17">
        <v>0</v>
      </c>
      <c r="K17">
        <v>2.126754572522331E-3</v>
      </c>
      <c r="L17">
        <v>0</v>
      </c>
      <c r="M17" s="30">
        <f t="shared" si="0"/>
        <v>0</v>
      </c>
      <c r="O17" s="30">
        <f t="shared" si="1"/>
        <v>0</v>
      </c>
      <c r="P17" s="30">
        <f t="shared" si="2"/>
        <v>2.126754572522331E-3</v>
      </c>
      <c r="Q17" s="30">
        <f t="shared" si="3"/>
        <v>0</v>
      </c>
      <c r="S17" s="30" t="s">
        <v>74</v>
      </c>
      <c r="T17">
        <v>3.105590062111801E-3</v>
      </c>
      <c r="U17">
        <v>0</v>
      </c>
      <c r="V17">
        <v>2.1588946459412781E-3</v>
      </c>
      <c r="W17" s="30">
        <v>10</v>
      </c>
      <c r="X17" s="30">
        <v>3.105590062111801E-3</v>
      </c>
      <c r="Z17" t="s">
        <v>99</v>
      </c>
      <c r="AA17">
        <v>0</v>
      </c>
      <c r="AB17">
        <v>6.5662556702447208E-2</v>
      </c>
      <c r="AC17">
        <v>2.9205419496025481E-3</v>
      </c>
      <c r="AD17">
        <v>6.5662556702447208E-2</v>
      </c>
    </row>
    <row r="18" spans="1:30" x14ac:dyDescent="0.3">
      <c r="A18" t="s">
        <v>66</v>
      </c>
      <c r="B18">
        <v>30</v>
      </c>
      <c r="C18">
        <v>20</v>
      </c>
      <c r="D18">
        <v>40</v>
      </c>
      <c r="F18" s="36">
        <v>161000</v>
      </c>
      <c r="G18" s="30">
        <v>235100</v>
      </c>
      <c r="H18" s="30">
        <v>231600</v>
      </c>
      <c r="J18">
        <v>1.8633540372670808E-2</v>
      </c>
      <c r="K18">
        <v>8.507018290089324E-3</v>
      </c>
      <c r="L18">
        <v>1.7271157167530225E-2</v>
      </c>
      <c r="M18" s="30">
        <f t="shared" si="0"/>
        <v>8.507018290089324E-3</v>
      </c>
      <c r="O18" s="30">
        <f t="shared" si="1"/>
        <v>1.0126522082581484E-2</v>
      </c>
      <c r="P18" s="30">
        <f t="shared" si="2"/>
        <v>0</v>
      </c>
      <c r="Q18" s="30">
        <f t="shared" si="3"/>
        <v>8.7641388774409006E-3</v>
      </c>
      <c r="S18" s="30" t="s">
        <v>87</v>
      </c>
      <c r="T18">
        <v>3.9153419583578802E-3</v>
      </c>
      <c r="U18">
        <v>0</v>
      </c>
      <c r="V18">
        <v>1.2856029367578833E-4</v>
      </c>
      <c r="W18" s="30">
        <v>60</v>
      </c>
      <c r="X18" s="30">
        <v>3.9153419583578802E-3</v>
      </c>
      <c r="Z18" t="s">
        <v>63</v>
      </c>
      <c r="AA18">
        <v>0</v>
      </c>
      <c r="AB18">
        <v>7.247873905910264E-2</v>
      </c>
      <c r="AC18">
        <v>4.5832931054827879E-3</v>
      </c>
      <c r="AD18">
        <v>7.247873905910264E-2</v>
      </c>
    </row>
    <row r="19" spans="1:30" x14ac:dyDescent="0.3">
      <c r="A19" t="s">
        <v>67</v>
      </c>
      <c r="B19">
        <v>0</v>
      </c>
      <c r="C19">
        <v>15</v>
      </c>
      <c r="D19">
        <v>10</v>
      </c>
      <c r="F19" s="36">
        <v>161000</v>
      </c>
      <c r="G19" s="30">
        <v>235100</v>
      </c>
      <c r="H19" s="30">
        <v>231600</v>
      </c>
      <c r="J19">
        <v>0</v>
      </c>
      <c r="K19">
        <v>6.3802637175669925E-3</v>
      </c>
      <c r="L19">
        <v>4.3177892918825561E-3</v>
      </c>
      <c r="M19" s="30">
        <f t="shared" si="0"/>
        <v>0</v>
      </c>
      <c r="O19" s="30">
        <f t="shared" si="1"/>
        <v>0</v>
      </c>
      <c r="P19" s="30">
        <f t="shared" si="2"/>
        <v>6.3802637175669925E-3</v>
      </c>
      <c r="Q19" s="30">
        <f t="shared" si="3"/>
        <v>4.3177892918825561E-3</v>
      </c>
      <c r="S19" s="30" t="s">
        <v>61</v>
      </c>
      <c r="T19">
        <v>4.0844255517012706E-3</v>
      </c>
      <c r="U19">
        <v>0</v>
      </c>
      <c r="V19">
        <v>2.1910347193602252E-3</v>
      </c>
      <c r="W19" s="30">
        <v>25</v>
      </c>
      <c r="X19" s="30">
        <v>4.0844255517012706E-3</v>
      </c>
      <c r="Z19" t="s">
        <v>106</v>
      </c>
      <c r="AA19">
        <v>6.7515742498846787E-2</v>
      </c>
      <c r="AB19">
        <v>7.7891927074724365E-2</v>
      </c>
      <c r="AC19">
        <v>0</v>
      </c>
      <c r="AD19">
        <v>7.7891927074724365E-2</v>
      </c>
    </row>
    <row r="20" spans="1:30" x14ac:dyDescent="0.3">
      <c r="A20" t="s">
        <v>68</v>
      </c>
      <c r="B20">
        <v>35</v>
      </c>
      <c r="C20">
        <v>95</v>
      </c>
      <c r="D20">
        <v>70</v>
      </c>
      <c r="F20" s="36">
        <v>161000</v>
      </c>
      <c r="G20" s="30">
        <v>235100</v>
      </c>
      <c r="H20" s="30">
        <v>231600</v>
      </c>
      <c r="J20">
        <v>2.1739130434782608E-2</v>
      </c>
      <c r="K20">
        <v>4.0408336877924285E-2</v>
      </c>
      <c r="L20">
        <v>3.0224525043177894E-2</v>
      </c>
      <c r="M20" s="30">
        <f t="shared" si="0"/>
        <v>2.1739130434782608E-2</v>
      </c>
      <c r="O20" s="30">
        <f t="shared" si="1"/>
        <v>0</v>
      </c>
      <c r="P20" s="30">
        <f t="shared" si="2"/>
        <v>1.8669206443141677E-2</v>
      </c>
      <c r="Q20" s="30">
        <f t="shared" si="3"/>
        <v>8.4853946083952858E-3</v>
      </c>
      <c r="S20" s="30" t="s">
        <v>73</v>
      </c>
      <c r="T20">
        <v>4.0844255517012706E-3</v>
      </c>
      <c r="U20">
        <v>0</v>
      </c>
      <c r="V20">
        <v>4.3499293653015032E-3</v>
      </c>
      <c r="W20" s="30">
        <v>30</v>
      </c>
      <c r="X20" s="30">
        <v>4.3499293653015032E-3</v>
      </c>
      <c r="Z20" t="s">
        <v>113</v>
      </c>
      <c r="AA20">
        <v>8.1946813417865444E-2</v>
      </c>
      <c r="AB20">
        <v>3.3583621859363866E-2</v>
      </c>
      <c r="AC20">
        <v>0</v>
      </c>
      <c r="AD20">
        <v>8.1946813417865444E-2</v>
      </c>
    </row>
    <row r="21" spans="1:30" x14ac:dyDescent="0.3">
      <c r="A21" t="s">
        <v>69</v>
      </c>
      <c r="B21">
        <v>0</v>
      </c>
      <c r="C21">
        <v>0</v>
      </c>
      <c r="D21">
        <v>0</v>
      </c>
      <c r="F21" s="36">
        <v>161000</v>
      </c>
      <c r="G21" s="30">
        <v>235100</v>
      </c>
      <c r="H21" s="30">
        <v>231600</v>
      </c>
      <c r="J21">
        <v>0</v>
      </c>
      <c r="K21">
        <v>0</v>
      </c>
      <c r="L21">
        <v>0</v>
      </c>
      <c r="M21" s="30">
        <f t="shared" si="0"/>
        <v>0</v>
      </c>
      <c r="O21" s="30">
        <f t="shared" si="1"/>
        <v>0</v>
      </c>
      <c r="P21" s="30">
        <f t="shared" si="2"/>
        <v>0</v>
      </c>
      <c r="Q21" s="30">
        <f t="shared" si="3"/>
        <v>0</v>
      </c>
      <c r="S21" s="30" t="s">
        <v>135</v>
      </c>
      <c r="T21">
        <v>0</v>
      </c>
      <c r="U21">
        <v>4.7607599250748325E-3</v>
      </c>
      <c r="V21">
        <v>2.9554060867419719E-3</v>
      </c>
      <c r="W21" s="30">
        <v>135</v>
      </c>
      <c r="X21" s="30">
        <v>4.7607599250748325E-3</v>
      </c>
      <c r="Z21" t="s">
        <v>124</v>
      </c>
      <c r="AA21">
        <v>3.6575161715959204E-2</v>
      </c>
      <c r="AB21">
        <v>0.11871808490709501</v>
      </c>
      <c r="AC21">
        <v>0</v>
      </c>
      <c r="AD21">
        <v>0.11871808490709501</v>
      </c>
    </row>
    <row r="22" spans="1:30" x14ac:dyDescent="0.3">
      <c r="A22" t="s">
        <v>70</v>
      </c>
      <c r="B22">
        <v>5</v>
      </c>
      <c r="C22">
        <v>10</v>
      </c>
      <c r="D22">
        <v>10</v>
      </c>
      <c r="F22" s="36">
        <v>161000</v>
      </c>
      <c r="G22" s="30">
        <v>235100</v>
      </c>
      <c r="H22" s="30">
        <v>231600</v>
      </c>
      <c r="J22">
        <v>3.105590062111801E-3</v>
      </c>
      <c r="K22">
        <v>4.253509145044662E-3</v>
      </c>
      <c r="L22">
        <v>4.3177892918825561E-3</v>
      </c>
      <c r="M22" s="30">
        <f t="shared" si="0"/>
        <v>3.105590062111801E-3</v>
      </c>
      <c r="O22" s="30">
        <f t="shared" si="1"/>
        <v>0</v>
      </c>
      <c r="P22" s="30">
        <f t="shared" si="2"/>
        <v>1.1479190829328609E-3</v>
      </c>
      <c r="Q22" s="30">
        <f t="shared" si="3"/>
        <v>1.2121992297707551E-3</v>
      </c>
      <c r="S22" s="30" t="s">
        <v>78</v>
      </c>
      <c r="T22">
        <v>5.6801724970231404E-3</v>
      </c>
      <c r="U22">
        <v>1.9339141320086489E-3</v>
      </c>
      <c r="V22">
        <v>0</v>
      </c>
      <c r="W22" s="30">
        <v>95</v>
      </c>
      <c r="X22" s="30">
        <v>5.6801724970231404E-3</v>
      </c>
      <c r="Z22" t="s">
        <v>111</v>
      </c>
      <c r="AA22">
        <v>0</v>
      </c>
      <c r="AB22">
        <v>0.12332534589483532</v>
      </c>
      <c r="AC22">
        <v>3.0385436445359876E-2</v>
      </c>
      <c r="AD22">
        <v>0.12332534589483532</v>
      </c>
    </row>
    <row r="23" spans="1:30" x14ac:dyDescent="0.3">
      <c r="A23" t="s">
        <v>71</v>
      </c>
      <c r="B23">
        <v>0</v>
      </c>
      <c r="C23">
        <v>0</v>
      </c>
      <c r="D23">
        <v>0</v>
      </c>
      <c r="F23" s="36">
        <v>161000</v>
      </c>
      <c r="G23" s="30">
        <v>235100</v>
      </c>
      <c r="H23" s="30">
        <v>231600</v>
      </c>
      <c r="J23">
        <v>0</v>
      </c>
      <c r="K23">
        <v>0</v>
      </c>
      <c r="L23">
        <v>0</v>
      </c>
      <c r="M23" s="30">
        <f t="shared" si="0"/>
        <v>0</v>
      </c>
      <c r="O23" s="30">
        <f t="shared" si="1"/>
        <v>0</v>
      </c>
      <c r="P23" s="30">
        <f t="shared" si="2"/>
        <v>0</v>
      </c>
      <c r="Q23" s="30">
        <f t="shared" si="3"/>
        <v>0</v>
      </c>
      <c r="S23" s="30" t="s">
        <v>107</v>
      </c>
      <c r="T23">
        <v>5.6801724970231404E-3</v>
      </c>
      <c r="U23">
        <v>4.0606687045309803E-3</v>
      </c>
      <c r="V23">
        <v>0</v>
      </c>
      <c r="W23" s="30">
        <v>100</v>
      </c>
      <c r="X23" s="30">
        <v>5.6801724970231404E-3</v>
      </c>
      <c r="Z23" t="s">
        <v>114</v>
      </c>
      <c r="AA23">
        <v>0.1373843824882236</v>
      </c>
      <c r="AB23">
        <v>0</v>
      </c>
      <c r="AC23">
        <v>1.8621040251126E-2</v>
      </c>
      <c r="AD23">
        <v>0.1373843824882236</v>
      </c>
    </row>
    <row r="24" spans="1:30" x14ac:dyDescent="0.3">
      <c r="A24" t="s">
        <v>72</v>
      </c>
      <c r="B24">
        <v>20</v>
      </c>
      <c r="C24">
        <v>40</v>
      </c>
      <c r="D24">
        <v>20</v>
      </c>
      <c r="F24" s="36">
        <v>161000</v>
      </c>
      <c r="G24" s="30">
        <v>235100</v>
      </c>
      <c r="H24" s="30">
        <v>231600</v>
      </c>
      <c r="J24">
        <v>1.2422360248447204E-2</v>
      </c>
      <c r="K24">
        <v>1.7014036580178648E-2</v>
      </c>
      <c r="L24">
        <v>8.6355785837651123E-3</v>
      </c>
      <c r="M24" s="30">
        <f t="shared" si="0"/>
        <v>8.6355785837651123E-3</v>
      </c>
      <c r="O24" s="30">
        <f t="shared" si="1"/>
        <v>3.7867816646820918E-3</v>
      </c>
      <c r="P24" s="30">
        <f t="shared" si="2"/>
        <v>8.3784579964135356E-3</v>
      </c>
      <c r="Q24" s="30">
        <f t="shared" si="3"/>
        <v>0</v>
      </c>
      <c r="S24" s="30" t="s">
        <v>118</v>
      </c>
      <c r="T24">
        <v>6.2111801242236021E-3</v>
      </c>
      <c r="U24">
        <v>0</v>
      </c>
      <c r="V24">
        <v>4.3177892918825561E-3</v>
      </c>
      <c r="W24" s="30">
        <v>20</v>
      </c>
      <c r="X24" s="30">
        <v>6.2111801242236021E-3</v>
      </c>
      <c r="Z24" t="s">
        <v>93</v>
      </c>
      <c r="AA24">
        <v>4.1568778897005942E-3</v>
      </c>
      <c r="AB24">
        <v>0.14024275121966986</v>
      </c>
      <c r="AC24">
        <v>0</v>
      </c>
      <c r="AD24">
        <v>0.14024275121966986</v>
      </c>
    </row>
    <row r="25" spans="1:30" x14ac:dyDescent="0.3">
      <c r="A25" t="s">
        <v>73</v>
      </c>
      <c r="B25">
        <v>10</v>
      </c>
      <c r="C25">
        <v>5</v>
      </c>
      <c r="D25">
        <v>15</v>
      </c>
      <c r="F25" s="36">
        <v>161000</v>
      </c>
      <c r="G25" s="30">
        <v>235100</v>
      </c>
      <c r="H25" s="30">
        <v>231600</v>
      </c>
      <c r="J25">
        <v>6.2111801242236021E-3</v>
      </c>
      <c r="K25">
        <v>2.126754572522331E-3</v>
      </c>
      <c r="L25">
        <v>6.4766839378238338E-3</v>
      </c>
      <c r="M25" s="30">
        <f t="shared" si="0"/>
        <v>2.126754572522331E-3</v>
      </c>
      <c r="O25" s="30">
        <f t="shared" si="1"/>
        <v>4.0844255517012706E-3</v>
      </c>
      <c r="P25" s="30">
        <f t="shared" si="2"/>
        <v>0</v>
      </c>
      <c r="Q25" s="30">
        <f t="shared" si="3"/>
        <v>4.3499293653015032E-3</v>
      </c>
      <c r="S25" s="30" t="s">
        <v>67</v>
      </c>
      <c r="T25">
        <v>0</v>
      </c>
      <c r="U25">
        <v>6.3802637175669925E-3</v>
      </c>
      <c r="V25">
        <v>4.3177892918825561E-3</v>
      </c>
      <c r="W25" s="30">
        <v>25</v>
      </c>
      <c r="X25" s="30">
        <v>6.3802637175669925E-3</v>
      </c>
      <c r="Z25" t="s">
        <v>95</v>
      </c>
      <c r="AA25">
        <v>0.1072876774048209</v>
      </c>
      <c r="AB25">
        <v>0.15148718547724149</v>
      </c>
      <c r="AC25">
        <v>0</v>
      </c>
      <c r="AD25">
        <v>0.15148718547724149</v>
      </c>
    </row>
    <row r="26" spans="1:30" x14ac:dyDescent="0.3">
      <c r="A26" t="s">
        <v>74</v>
      </c>
      <c r="B26">
        <v>5</v>
      </c>
      <c r="C26">
        <v>0</v>
      </c>
      <c r="D26">
        <v>5</v>
      </c>
      <c r="F26" s="36">
        <v>161000</v>
      </c>
      <c r="G26" s="30">
        <v>235100</v>
      </c>
      <c r="H26" s="30">
        <v>231600</v>
      </c>
      <c r="J26">
        <v>3.105590062111801E-3</v>
      </c>
      <c r="K26">
        <v>0</v>
      </c>
      <c r="L26">
        <v>2.1588946459412781E-3</v>
      </c>
      <c r="M26" s="30">
        <f t="shared" si="0"/>
        <v>0</v>
      </c>
      <c r="O26" s="30">
        <f t="shared" si="1"/>
        <v>3.105590062111801E-3</v>
      </c>
      <c r="P26" s="30">
        <f t="shared" si="2"/>
        <v>0</v>
      </c>
      <c r="Q26" s="30">
        <f t="shared" si="3"/>
        <v>2.1588946459412781E-3</v>
      </c>
      <c r="S26" s="30" t="s">
        <v>103</v>
      </c>
      <c r="T26">
        <v>6.4066830290268953E-4</v>
      </c>
      <c r="U26">
        <v>0</v>
      </c>
      <c r="V26">
        <v>6.7016644517564634E-3</v>
      </c>
      <c r="W26" s="30">
        <v>110</v>
      </c>
      <c r="X26" s="30">
        <v>6.7016644517564634E-3</v>
      </c>
      <c r="Z26" t="s">
        <v>91</v>
      </c>
      <c r="AA26">
        <v>0.15591092464948181</v>
      </c>
      <c r="AB26">
        <v>0</v>
      </c>
      <c r="AC26">
        <v>2.0453024436005995E-2</v>
      </c>
      <c r="AD26">
        <v>0.15591092464948181</v>
      </c>
    </row>
    <row r="27" spans="1:30" x14ac:dyDescent="0.3">
      <c r="A27" t="s">
        <v>75</v>
      </c>
      <c r="B27">
        <v>110</v>
      </c>
      <c r="C27">
        <v>140</v>
      </c>
      <c r="D27">
        <v>80</v>
      </c>
      <c r="F27" s="36">
        <v>161000</v>
      </c>
      <c r="G27" s="30">
        <v>235100</v>
      </c>
      <c r="H27" s="30">
        <v>231600</v>
      </c>
      <c r="J27">
        <v>6.8322981366459631E-2</v>
      </c>
      <c r="K27">
        <v>5.9549128030625266E-2</v>
      </c>
      <c r="L27">
        <v>3.4542314335060449E-2</v>
      </c>
      <c r="M27" s="30">
        <f t="shared" si="0"/>
        <v>3.4542314335060449E-2</v>
      </c>
      <c r="O27" s="30">
        <f t="shared" si="1"/>
        <v>3.3780667031399182E-2</v>
      </c>
      <c r="P27" s="30">
        <f t="shared" si="2"/>
        <v>2.5006813695564817E-2</v>
      </c>
      <c r="Q27" s="30">
        <f t="shared" si="3"/>
        <v>0</v>
      </c>
      <c r="S27" s="30" t="s">
        <v>116</v>
      </c>
      <c r="T27">
        <v>4.7158470955929732E-4</v>
      </c>
      <c r="U27">
        <v>0</v>
      </c>
      <c r="V27">
        <v>6.7980846720133055E-3</v>
      </c>
      <c r="W27" s="30">
        <v>150</v>
      </c>
      <c r="X27" s="30">
        <v>6.7980846720133055E-3</v>
      </c>
      <c r="Z27" t="s">
        <v>109</v>
      </c>
      <c r="AA27">
        <v>0</v>
      </c>
      <c r="AB27">
        <v>0.16737294292636146</v>
      </c>
      <c r="AC27">
        <v>5.7874467651444453E-2</v>
      </c>
      <c r="AD27">
        <v>0.16737294292636146</v>
      </c>
    </row>
    <row r="28" spans="1:30" x14ac:dyDescent="0.3">
      <c r="A28" t="s">
        <v>76</v>
      </c>
      <c r="B28">
        <v>25</v>
      </c>
      <c r="C28">
        <v>30</v>
      </c>
      <c r="D28">
        <v>20</v>
      </c>
      <c r="F28" s="36">
        <v>161000</v>
      </c>
      <c r="G28" s="30">
        <v>235100</v>
      </c>
      <c r="H28" s="30">
        <v>231600</v>
      </c>
      <c r="J28">
        <v>1.5527950310559006E-2</v>
      </c>
      <c r="K28">
        <v>1.2760527435133985E-2</v>
      </c>
      <c r="L28">
        <v>8.6355785837651123E-3</v>
      </c>
      <c r="M28" s="30">
        <f t="shared" si="0"/>
        <v>8.6355785837651123E-3</v>
      </c>
      <c r="O28" s="30">
        <f t="shared" si="1"/>
        <v>6.8923717267938937E-3</v>
      </c>
      <c r="P28" s="30">
        <f t="shared" si="2"/>
        <v>4.1249488513688728E-3</v>
      </c>
      <c r="Q28" s="30">
        <f t="shared" si="3"/>
        <v>0</v>
      </c>
      <c r="S28" s="30" t="s">
        <v>76</v>
      </c>
      <c r="T28">
        <v>6.8923717267938937E-3</v>
      </c>
      <c r="U28">
        <v>4.1249488513688728E-3</v>
      </c>
      <c r="V28">
        <v>0</v>
      </c>
      <c r="W28" s="30">
        <v>75</v>
      </c>
      <c r="X28" s="30">
        <v>6.8923717267938937E-3</v>
      </c>
      <c r="Z28" t="s">
        <v>64</v>
      </c>
      <c r="AA28">
        <v>0</v>
      </c>
      <c r="AB28">
        <v>0.18209114134067439</v>
      </c>
      <c r="AC28">
        <v>1.477703043370986E-3</v>
      </c>
      <c r="AD28">
        <v>0.18209114134067439</v>
      </c>
    </row>
    <row r="29" spans="1:30" x14ac:dyDescent="0.3">
      <c r="A29" t="s">
        <v>77</v>
      </c>
      <c r="B29">
        <v>15</v>
      </c>
      <c r="C29">
        <v>15</v>
      </c>
      <c r="D29">
        <v>15</v>
      </c>
      <c r="F29" s="36">
        <v>161000</v>
      </c>
      <c r="G29" s="30">
        <v>235100</v>
      </c>
      <c r="H29" s="30">
        <v>231600</v>
      </c>
      <c r="J29">
        <v>9.316770186335404E-3</v>
      </c>
      <c r="K29">
        <v>6.3802637175669925E-3</v>
      </c>
      <c r="L29">
        <v>6.4766839378238338E-3</v>
      </c>
      <c r="M29" s="30">
        <f t="shared" si="0"/>
        <v>6.3802637175669925E-3</v>
      </c>
      <c r="O29" s="30">
        <f t="shared" si="1"/>
        <v>2.9365064687684114E-3</v>
      </c>
      <c r="P29" s="30">
        <f t="shared" si="2"/>
        <v>0</v>
      </c>
      <c r="Q29" s="30">
        <f t="shared" si="3"/>
        <v>9.6420220256841251E-5</v>
      </c>
      <c r="S29" s="30" t="s">
        <v>102</v>
      </c>
      <c r="T29">
        <v>0</v>
      </c>
      <c r="U29">
        <v>2.4649217592091124E-3</v>
      </c>
      <c r="V29">
        <v>7.0076915650242981E-3</v>
      </c>
      <c r="W29" s="30">
        <v>100</v>
      </c>
      <c r="X29" s="30">
        <v>7.0076915650242981E-3</v>
      </c>
      <c r="Z29" t="s">
        <v>94</v>
      </c>
      <c r="AA29">
        <v>2.3611066413499415E-2</v>
      </c>
      <c r="AB29">
        <v>0.23498801450747819</v>
      </c>
      <c r="AC29">
        <v>0</v>
      </c>
      <c r="AD29">
        <v>0.23498801450747819</v>
      </c>
    </row>
    <row r="30" spans="1:30" x14ac:dyDescent="0.3">
      <c r="A30" t="s">
        <v>78</v>
      </c>
      <c r="B30">
        <v>30</v>
      </c>
      <c r="C30">
        <v>35</v>
      </c>
      <c r="D30">
        <v>30</v>
      </c>
      <c r="F30" s="36">
        <v>161000</v>
      </c>
      <c r="G30" s="30">
        <v>235100</v>
      </c>
      <c r="H30" s="30">
        <v>231600</v>
      </c>
      <c r="J30">
        <v>1.8633540372670808E-2</v>
      </c>
      <c r="K30">
        <v>1.4887282007656316E-2</v>
      </c>
      <c r="L30">
        <v>1.2953367875647668E-2</v>
      </c>
      <c r="M30" s="30">
        <f t="shared" si="0"/>
        <v>1.2953367875647668E-2</v>
      </c>
      <c r="O30" s="30">
        <f t="shared" si="1"/>
        <v>5.6801724970231404E-3</v>
      </c>
      <c r="P30" s="30">
        <f t="shared" si="2"/>
        <v>1.9339141320086489E-3</v>
      </c>
      <c r="Q30" s="30">
        <f t="shared" si="3"/>
        <v>0</v>
      </c>
      <c r="S30" s="30" t="s">
        <v>134</v>
      </c>
      <c r="T30">
        <v>7.4582434911337828E-3</v>
      </c>
      <c r="U30">
        <v>3.5785676032467698E-3</v>
      </c>
      <c r="V30">
        <v>0</v>
      </c>
      <c r="W30" s="30">
        <v>305</v>
      </c>
      <c r="X30" s="30">
        <v>7.4582434911337828E-3</v>
      </c>
      <c r="Z30" t="s">
        <v>110</v>
      </c>
      <c r="AA30">
        <v>0</v>
      </c>
      <c r="AB30">
        <v>0.24707736366974803</v>
      </c>
      <c r="AC30">
        <v>5.5149701241163279E-2</v>
      </c>
      <c r="AD30">
        <v>0.24707736366974803</v>
      </c>
    </row>
    <row r="31" spans="1:30" x14ac:dyDescent="0.3">
      <c r="A31" t="s">
        <v>79</v>
      </c>
      <c r="B31">
        <v>10</v>
      </c>
      <c r="C31">
        <v>10</v>
      </c>
      <c r="D31">
        <v>10</v>
      </c>
      <c r="F31" s="36">
        <v>161000</v>
      </c>
      <c r="G31" s="30">
        <v>235100</v>
      </c>
      <c r="H31" s="30">
        <v>231600</v>
      </c>
      <c r="J31">
        <v>6.2111801242236021E-3</v>
      </c>
      <c r="K31">
        <v>4.253509145044662E-3</v>
      </c>
      <c r="L31">
        <v>4.3177892918825561E-3</v>
      </c>
      <c r="M31" s="30">
        <f t="shared" si="0"/>
        <v>4.253509145044662E-3</v>
      </c>
      <c r="O31" s="30">
        <f t="shared" si="1"/>
        <v>1.9576709791789401E-3</v>
      </c>
      <c r="P31" s="30">
        <f t="shared" si="2"/>
        <v>0</v>
      </c>
      <c r="Q31" s="30">
        <f t="shared" si="3"/>
        <v>6.4280146837894167E-5</v>
      </c>
      <c r="S31" s="30" t="s">
        <v>105</v>
      </c>
      <c r="T31">
        <v>7.839067142964418E-3</v>
      </c>
      <c r="U31">
        <v>6.219563350472258E-3</v>
      </c>
      <c r="V31">
        <v>0</v>
      </c>
      <c r="W31" s="30">
        <v>95</v>
      </c>
      <c r="X31" s="30">
        <v>7.839067142964418E-3</v>
      </c>
      <c r="Z31" t="s">
        <v>20</v>
      </c>
    </row>
    <row r="32" spans="1:30" x14ac:dyDescent="0.3">
      <c r="A32" t="s">
        <v>80</v>
      </c>
      <c r="B32">
        <v>20</v>
      </c>
      <c r="C32">
        <v>5</v>
      </c>
      <c r="D32">
        <v>0</v>
      </c>
      <c r="F32" s="36">
        <v>161000</v>
      </c>
      <c r="G32" s="30">
        <v>235100</v>
      </c>
      <c r="H32" s="30">
        <v>231600</v>
      </c>
      <c r="J32">
        <v>1.2422360248447204E-2</v>
      </c>
      <c r="K32">
        <v>2.126754572522331E-3</v>
      </c>
      <c r="L32">
        <v>0</v>
      </c>
      <c r="M32" s="30">
        <f t="shared" si="0"/>
        <v>0</v>
      </c>
      <c r="O32" s="30">
        <f t="shared" si="1"/>
        <v>1.2422360248447204E-2</v>
      </c>
      <c r="P32" s="30">
        <f t="shared" si="2"/>
        <v>2.126754572522331E-3</v>
      </c>
      <c r="Q32" s="30">
        <f t="shared" si="3"/>
        <v>0</v>
      </c>
      <c r="S32" s="30" t="s">
        <v>52</v>
      </c>
      <c r="T32">
        <v>8.1045709565646488E-3</v>
      </c>
      <c r="U32">
        <v>2.0624744256844364E-3</v>
      </c>
      <c r="V32">
        <v>0</v>
      </c>
      <c r="W32" s="30">
        <v>45</v>
      </c>
      <c r="X32" s="30">
        <v>8.1045709565646488E-3</v>
      </c>
    </row>
    <row r="33" spans="1:24" x14ac:dyDescent="0.3">
      <c r="A33" t="s">
        <v>81</v>
      </c>
      <c r="B33">
        <v>10</v>
      </c>
      <c r="C33">
        <v>45</v>
      </c>
      <c r="D33">
        <v>20</v>
      </c>
      <c r="F33" s="36">
        <v>161000</v>
      </c>
      <c r="G33" s="30">
        <v>235100</v>
      </c>
      <c r="H33" s="30">
        <v>231600</v>
      </c>
      <c r="J33">
        <v>6.2111801242236021E-3</v>
      </c>
      <c r="K33">
        <v>1.9140791152700978E-2</v>
      </c>
      <c r="L33">
        <v>8.6355785837651123E-3</v>
      </c>
      <c r="M33" s="30">
        <f t="shared" si="0"/>
        <v>6.2111801242236021E-3</v>
      </c>
      <c r="O33" s="30">
        <f t="shared" si="1"/>
        <v>0</v>
      </c>
      <c r="P33" s="30">
        <f t="shared" si="2"/>
        <v>1.2929611028477376E-2</v>
      </c>
      <c r="Q33" s="30">
        <f t="shared" si="3"/>
        <v>2.4243984595415102E-3</v>
      </c>
      <c r="S33" s="30" t="s">
        <v>72</v>
      </c>
      <c r="T33">
        <v>3.7867816646820918E-3</v>
      </c>
      <c r="U33">
        <v>8.3784579964135356E-3</v>
      </c>
      <c r="V33">
        <v>0</v>
      </c>
      <c r="W33" s="30">
        <v>80</v>
      </c>
      <c r="X33" s="30">
        <v>8.3784579964135356E-3</v>
      </c>
    </row>
    <row r="34" spans="1:24" x14ac:dyDescent="0.3">
      <c r="A34" t="s">
        <v>82</v>
      </c>
      <c r="B34">
        <v>30</v>
      </c>
      <c r="C34">
        <v>50</v>
      </c>
      <c r="D34">
        <v>50</v>
      </c>
      <c r="F34" s="36">
        <v>161000</v>
      </c>
      <c r="G34" s="30">
        <v>235100</v>
      </c>
      <c r="H34" s="30">
        <v>231600</v>
      </c>
      <c r="J34">
        <v>1.8633540372670808E-2</v>
      </c>
      <c r="K34">
        <v>2.1267545725223311E-2</v>
      </c>
      <c r="L34">
        <v>2.158894645941278E-2</v>
      </c>
      <c r="M34" s="30">
        <f t="shared" si="0"/>
        <v>1.8633540372670808E-2</v>
      </c>
      <c r="O34" s="30">
        <f t="shared" si="1"/>
        <v>0</v>
      </c>
      <c r="P34" s="30">
        <f t="shared" si="2"/>
        <v>2.6340053525525028E-3</v>
      </c>
      <c r="Q34" s="30">
        <f t="shared" si="3"/>
        <v>2.9554060867419719E-3</v>
      </c>
      <c r="S34" s="30" t="s">
        <v>121</v>
      </c>
      <c r="T34">
        <v>3.7867816646820918E-3</v>
      </c>
      <c r="U34">
        <v>8.3784579964135356E-3</v>
      </c>
      <c r="V34">
        <v>0</v>
      </c>
      <c r="W34" s="30">
        <v>80</v>
      </c>
      <c r="X34" s="30">
        <v>8.3784579964135356E-3</v>
      </c>
    </row>
    <row r="35" spans="1:24" x14ac:dyDescent="0.3">
      <c r="A35" t="s">
        <v>83</v>
      </c>
      <c r="B35">
        <v>70</v>
      </c>
      <c r="C35">
        <v>45</v>
      </c>
      <c r="D35">
        <v>40</v>
      </c>
      <c r="F35" s="36">
        <v>161000</v>
      </c>
      <c r="G35" s="30">
        <v>235100</v>
      </c>
      <c r="H35" s="30">
        <v>231600</v>
      </c>
      <c r="J35">
        <v>4.3478260869565216E-2</v>
      </c>
      <c r="K35">
        <v>1.9140791152700978E-2</v>
      </c>
      <c r="L35">
        <v>1.7271157167530225E-2</v>
      </c>
      <c r="M35" s="30">
        <f t="shared" si="0"/>
        <v>1.7271157167530225E-2</v>
      </c>
      <c r="O35" s="30">
        <f t="shared" si="1"/>
        <v>2.6207103702034992E-2</v>
      </c>
      <c r="P35" s="30">
        <f t="shared" si="2"/>
        <v>1.869633985170753E-3</v>
      </c>
      <c r="Q35" s="30">
        <f t="shared" si="3"/>
        <v>0</v>
      </c>
      <c r="S35" s="30" t="s">
        <v>100</v>
      </c>
      <c r="T35">
        <v>7.0209320204696821E-3</v>
      </c>
      <c r="U35">
        <v>0</v>
      </c>
      <c r="V35">
        <v>8.7641388774409006E-3</v>
      </c>
      <c r="W35" s="30">
        <v>85</v>
      </c>
      <c r="X35" s="30">
        <v>8.7641388774409006E-3</v>
      </c>
    </row>
    <row r="36" spans="1:24" x14ac:dyDescent="0.3">
      <c r="A36" t="s">
        <v>84</v>
      </c>
      <c r="B36">
        <v>5</v>
      </c>
      <c r="C36">
        <v>10</v>
      </c>
      <c r="D36">
        <v>30</v>
      </c>
      <c r="F36" s="36">
        <v>161000</v>
      </c>
      <c r="G36" s="30">
        <v>235100</v>
      </c>
      <c r="H36" s="30">
        <v>231600</v>
      </c>
      <c r="J36">
        <v>3.105590062111801E-3</v>
      </c>
      <c r="K36">
        <v>4.253509145044662E-3</v>
      </c>
      <c r="L36">
        <v>1.2953367875647668E-2</v>
      </c>
      <c r="M36" s="30">
        <f t="shared" si="0"/>
        <v>3.105590062111801E-3</v>
      </c>
      <c r="O36" s="30">
        <f t="shared" si="1"/>
        <v>0</v>
      </c>
      <c r="P36" s="30">
        <f t="shared" si="2"/>
        <v>1.1479190829328609E-3</v>
      </c>
      <c r="Q36" s="30">
        <f t="shared" si="3"/>
        <v>9.8477778135358657E-3</v>
      </c>
      <c r="S36" s="30" t="s">
        <v>126</v>
      </c>
      <c r="T36">
        <v>9.5018182988446526E-3</v>
      </c>
      <c r="U36">
        <v>3.1928867222194013E-3</v>
      </c>
      <c r="V36">
        <v>0</v>
      </c>
      <c r="W36" s="30">
        <v>470</v>
      </c>
      <c r="X36" s="30">
        <v>9.5018182988446526E-3</v>
      </c>
    </row>
    <row r="37" spans="1:24" x14ac:dyDescent="0.3">
      <c r="A37" t="s">
        <v>85</v>
      </c>
      <c r="B37">
        <v>0</v>
      </c>
      <c r="C37">
        <v>0</v>
      </c>
      <c r="D37">
        <v>0</v>
      </c>
      <c r="F37" s="36">
        <v>161000</v>
      </c>
      <c r="G37" s="30">
        <v>235100</v>
      </c>
      <c r="H37" s="30">
        <v>231600</v>
      </c>
      <c r="J37">
        <v>0</v>
      </c>
      <c r="K37">
        <v>0</v>
      </c>
      <c r="L37">
        <v>0</v>
      </c>
      <c r="M37" s="30">
        <f t="shared" si="0"/>
        <v>0</v>
      </c>
      <c r="O37" s="30">
        <f t="shared" si="1"/>
        <v>0</v>
      </c>
      <c r="P37" s="30">
        <f t="shared" si="2"/>
        <v>0</v>
      </c>
      <c r="Q37" s="30">
        <f t="shared" si="3"/>
        <v>0</v>
      </c>
      <c r="S37" s="30" t="s">
        <v>84</v>
      </c>
      <c r="T37">
        <v>0</v>
      </c>
      <c r="U37">
        <v>1.1479190829328609E-3</v>
      </c>
      <c r="V37">
        <v>9.8477778135358657E-3</v>
      </c>
      <c r="W37" s="30">
        <v>45</v>
      </c>
      <c r="X37" s="30">
        <v>9.8477778135358657E-3</v>
      </c>
    </row>
    <row r="38" spans="1:24" x14ac:dyDescent="0.3">
      <c r="A38" t="s">
        <v>86</v>
      </c>
      <c r="B38">
        <v>5</v>
      </c>
      <c r="C38">
        <v>0</v>
      </c>
      <c r="D38">
        <v>0</v>
      </c>
      <c r="F38" s="36">
        <v>161000</v>
      </c>
      <c r="G38" s="30">
        <v>235100</v>
      </c>
      <c r="H38" s="30">
        <v>231600</v>
      </c>
      <c r="J38">
        <v>3.105590062111801E-3</v>
      </c>
      <c r="K38">
        <v>0</v>
      </c>
      <c r="L38">
        <v>0</v>
      </c>
      <c r="M38" s="30">
        <f t="shared" si="0"/>
        <v>0</v>
      </c>
      <c r="O38" s="30">
        <f t="shared" si="1"/>
        <v>3.105590062111801E-3</v>
      </c>
      <c r="P38" s="30">
        <f t="shared" si="2"/>
        <v>0</v>
      </c>
      <c r="Q38" s="30">
        <f t="shared" si="3"/>
        <v>0</v>
      </c>
      <c r="S38" s="30" t="s">
        <v>66</v>
      </c>
      <c r="T38">
        <v>1.0126522082581484E-2</v>
      </c>
      <c r="U38">
        <v>0</v>
      </c>
      <c r="V38">
        <v>8.7641388774409006E-3</v>
      </c>
      <c r="W38" s="30">
        <v>90</v>
      </c>
      <c r="X38" s="30">
        <v>1.0126522082581484E-2</v>
      </c>
    </row>
    <row r="39" spans="1:24" x14ac:dyDescent="0.3">
      <c r="A39" t="s">
        <v>87</v>
      </c>
      <c r="B39">
        <v>20</v>
      </c>
      <c r="C39">
        <v>20</v>
      </c>
      <c r="D39">
        <v>20</v>
      </c>
      <c r="F39" s="36">
        <v>161000</v>
      </c>
      <c r="G39" s="30">
        <v>235100</v>
      </c>
      <c r="H39" s="30">
        <v>231600</v>
      </c>
      <c r="J39">
        <v>1.2422360248447204E-2</v>
      </c>
      <c r="K39">
        <v>8.507018290089324E-3</v>
      </c>
      <c r="L39">
        <v>8.6355785837651123E-3</v>
      </c>
      <c r="M39" s="30">
        <f t="shared" si="0"/>
        <v>8.507018290089324E-3</v>
      </c>
      <c r="O39" s="30">
        <f t="shared" si="1"/>
        <v>3.9153419583578802E-3</v>
      </c>
      <c r="P39" s="30">
        <f t="shared" si="2"/>
        <v>0</v>
      </c>
      <c r="Q39" s="30">
        <f t="shared" si="3"/>
        <v>1.2856029367578833E-4</v>
      </c>
      <c r="S39" s="30" t="s">
        <v>128</v>
      </c>
      <c r="T39">
        <v>7.3080595157639545E-3</v>
      </c>
      <c r="U39">
        <v>1.0280232055003238E-2</v>
      </c>
      <c r="V39">
        <v>0</v>
      </c>
      <c r="W39" s="30">
        <v>185</v>
      </c>
      <c r="X39" s="30">
        <v>1.0280232055003238E-2</v>
      </c>
    </row>
    <row r="40" spans="1:24" x14ac:dyDescent="0.3">
      <c r="A40" t="s">
        <v>88</v>
      </c>
      <c r="B40">
        <v>0</v>
      </c>
      <c r="C40">
        <v>5</v>
      </c>
      <c r="D40">
        <v>5</v>
      </c>
      <c r="F40" s="36">
        <v>161000</v>
      </c>
      <c r="G40" s="30">
        <v>235100</v>
      </c>
      <c r="H40" s="30">
        <v>231600</v>
      </c>
      <c r="J40">
        <v>0</v>
      </c>
      <c r="K40">
        <v>2.126754572522331E-3</v>
      </c>
      <c r="L40">
        <v>2.1588946459412781E-3</v>
      </c>
      <c r="M40" s="30">
        <f t="shared" si="0"/>
        <v>0</v>
      </c>
      <c r="O40" s="30">
        <f t="shared" si="1"/>
        <v>0</v>
      </c>
      <c r="P40" s="30">
        <f t="shared" si="2"/>
        <v>2.126754572522331E-3</v>
      </c>
      <c r="Q40" s="30">
        <f t="shared" si="3"/>
        <v>2.1588946459412781E-3</v>
      </c>
      <c r="S40" s="30" t="s">
        <v>119</v>
      </c>
      <c r="T40">
        <v>2.3090786213111059E-3</v>
      </c>
      <c r="U40">
        <v>1.0344512201841131E-2</v>
      </c>
      <c r="V40">
        <v>0</v>
      </c>
      <c r="W40" s="30">
        <v>150</v>
      </c>
      <c r="X40" s="30">
        <v>1.0344512201841131E-2</v>
      </c>
    </row>
    <row r="41" spans="1:24" x14ac:dyDescent="0.3">
      <c r="A41" t="s">
        <v>89</v>
      </c>
      <c r="B41">
        <v>245</v>
      </c>
      <c r="C41">
        <v>280</v>
      </c>
      <c r="D41">
        <v>345</v>
      </c>
      <c r="F41" s="36">
        <v>161000</v>
      </c>
      <c r="G41" s="30">
        <v>235100</v>
      </c>
      <c r="H41" s="30">
        <v>231600</v>
      </c>
      <c r="J41">
        <v>0.15217391304347827</v>
      </c>
      <c r="K41">
        <v>0.11909825606125053</v>
      </c>
      <c r="L41">
        <v>0.14896373056994819</v>
      </c>
      <c r="M41" s="30">
        <f t="shared" si="0"/>
        <v>0.11909825606125053</v>
      </c>
      <c r="O41" s="30">
        <f t="shared" si="1"/>
        <v>3.3075656982227739E-2</v>
      </c>
      <c r="P41" s="30">
        <f t="shared" si="2"/>
        <v>0</v>
      </c>
      <c r="Q41" s="30">
        <f t="shared" si="3"/>
        <v>2.9865474508697656E-2</v>
      </c>
      <c r="S41" s="30" t="s">
        <v>130</v>
      </c>
      <c r="T41">
        <v>1.0767190385484175E-2</v>
      </c>
      <c r="U41">
        <v>0</v>
      </c>
      <c r="V41">
        <v>6.8302247454322534E-3</v>
      </c>
      <c r="W41" s="30">
        <v>180</v>
      </c>
      <c r="X41" s="30">
        <v>1.0767190385484175E-2</v>
      </c>
    </row>
    <row r="42" spans="1:24" x14ac:dyDescent="0.3">
      <c r="A42" t="s">
        <v>90</v>
      </c>
      <c r="B42">
        <v>75</v>
      </c>
      <c r="C42">
        <v>35</v>
      </c>
      <c r="D42">
        <v>65</v>
      </c>
      <c r="F42" s="36">
        <v>161000</v>
      </c>
      <c r="G42" s="30">
        <v>235100</v>
      </c>
      <c r="H42" s="30">
        <v>231600</v>
      </c>
      <c r="J42">
        <v>4.6583850931677016E-2</v>
      </c>
      <c r="K42">
        <v>1.4887282007656316E-2</v>
      </c>
      <c r="L42">
        <v>2.8065630397236616E-2</v>
      </c>
      <c r="M42" s="30">
        <f t="shared" si="0"/>
        <v>1.4887282007656316E-2</v>
      </c>
      <c r="O42" s="30">
        <f t="shared" si="1"/>
        <v>3.1696568924020702E-2</v>
      </c>
      <c r="P42" s="30">
        <f t="shared" si="2"/>
        <v>0</v>
      </c>
      <c r="Q42" s="30">
        <f t="shared" si="3"/>
        <v>1.31783483895803E-2</v>
      </c>
      <c r="S42" s="30" t="s">
        <v>123</v>
      </c>
      <c r="T42">
        <v>1.1407858688386861E-2</v>
      </c>
      <c r="U42">
        <v>0</v>
      </c>
      <c r="V42">
        <v>7.0552052593648856E-3</v>
      </c>
      <c r="W42" s="30">
        <v>275</v>
      </c>
      <c r="X42" s="30">
        <v>1.1407858688386861E-2</v>
      </c>
    </row>
    <row r="43" spans="1:24" x14ac:dyDescent="0.3">
      <c r="A43" t="s">
        <v>91</v>
      </c>
      <c r="B43">
        <v>590</v>
      </c>
      <c r="C43">
        <v>495</v>
      </c>
      <c r="D43">
        <v>535</v>
      </c>
      <c r="F43" s="36">
        <v>161000</v>
      </c>
      <c r="G43" s="30">
        <v>235100</v>
      </c>
      <c r="H43" s="30">
        <v>231600</v>
      </c>
      <c r="J43">
        <v>0.36645962732919257</v>
      </c>
      <c r="K43">
        <v>0.21054870267971076</v>
      </c>
      <c r="L43">
        <v>0.23100172711571676</v>
      </c>
      <c r="M43" s="30">
        <f t="shared" si="0"/>
        <v>0.21054870267971076</v>
      </c>
      <c r="O43" s="30">
        <f t="shared" si="1"/>
        <v>0.15591092464948181</v>
      </c>
      <c r="P43" s="30">
        <f t="shared" si="2"/>
        <v>0</v>
      </c>
      <c r="Q43" s="30">
        <f t="shared" si="3"/>
        <v>2.0453024436005995E-2</v>
      </c>
      <c r="S43" s="30" t="s">
        <v>80</v>
      </c>
      <c r="T43">
        <v>1.2422360248447204E-2</v>
      </c>
      <c r="U43">
        <v>2.126754572522331E-3</v>
      </c>
      <c r="V43">
        <v>0</v>
      </c>
      <c r="W43" s="30">
        <v>25</v>
      </c>
      <c r="X43" s="30">
        <v>1.2422360248447204E-2</v>
      </c>
    </row>
    <row r="44" spans="1:24" x14ac:dyDescent="0.3">
      <c r="A44" t="s">
        <v>92</v>
      </c>
      <c r="B44">
        <v>290</v>
      </c>
      <c r="C44">
        <v>470</v>
      </c>
      <c r="D44">
        <v>315</v>
      </c>
      <c r="F44" s="36">
        <v>161000</v>
      </c>
      <c r="G44" s="30">
        <v>235100</v>
      </c>
      <c r="H44" s="30">
        <v>231600</v>
      </c>
      <c r="J44">
        <v>0.18012422360248448</v>
      </c>
      <c r="K44">
        <v>0.1999149298170991</v>
      </c>
      <c r="L44">
        <v>0.13601036269430053</v>
      </c>
      <c r="M44" s="30">
        <f t="shared" si="0"/>
        <v>0.13601036269430053</v>
      </c>
      <c r="O44" s="30">
        <f t="shared" si="1"/>
        <v>4.4113860908183949E-2</v>
      </c>
      <c r="P44" s="30">
        <f t="shared" si="2"/>
        <v>6.3904567122798572E-2</v>
      </c>
      <c r="Q44" s="30">
        <f t="shared" si="3"/>
        <v>0</v>
      </c>
      <c r="S44" s="30" t="s">
        <v>98</v>
      </c>
      <c r="T44">
        <v>1.5018397536982822E-4</v>
      </c>
      <c r="U44">
        <v>1.2439126700944516E-2</v>
      </c>
      <c r="V44">
        <v>0</v>
      </c>
      <c r="W44" s="30">
        <v>165</v>
      </c>
      <c r="X44" s="30">
        <v>1.2439126700944516E-2</v>
      </c>
    </row>
    <row r="45" spans="1:24" x14ac:dyDescent="0.3">
      <c r="A45" t="s">
        <v>93</v>
      </c>
      <c r="B45">
        <v>250</v>
      </c>
      <c r="C45">
        <v>685</v>
      </c>
      <c r="D45">
        <v>350</v>
      </c>
      <c r="F45" s="36">
        <v>161000</v>
      </c>
      <c r="G45" s="30">
        <v>235100</v>
      </c>
      <c r="H45" s="30">
        <v>231600</v>
      </c>
      <c r="J45">
        <v>0.15527950310559005</v>
      </c>
      <c r="K45">
        <v>0.29136537643555932</v>
      </c>
      <c r="L45">
        <v>0.15112262521588946</v>
      </c>
      <c r="M45" s="30">
        <f t="shared" si="0"/>
        <v>0.15112262521588946</v>
      </c>
      <c r="O45" s="30">
        <f t="shared" si="1"/>
        <v>4.1568778897005942E-3</v>
      </c>
      <c r="P45" s="30">
        <f t="shared" si="2"/>
        <v>0.14024275121966986</v>
      </c>
      <c r="Q45" s="30">
        <f t="shared" si="3"/>
        <v>0</v>
      </c>
      <c r="S45" s="30" t="s">
        <v>81</v>
      </c>
      <c r="T45">
        <v>0</v>
      </c>
      <c r="U45">
        <v>1.2929611028477376E-2</v>
      </c>
      <c r="V45">
        <v>2.4243984595415102E-3</v>
      </c>
      <c r="W45" s="30">
        <v>75</v>
      </c>
      <c r="X45" s="30">
        <v>1.2929611028477376E-2</v>
      </c>
    </row>
    <row r="46" spans="1:24" x14ac:dyDescent="0.3">
      <c r="A46" t="s">
        <v>94</v>
      </c>
      <c r="B46">
        <v>615</v>
      </c>
      <c r="C46">
        <v>1395</v>
      </c>
      <c r="D46">
        <v>830</v>
      </c>
      <c r="F46" s="36">
        <v>161000</v>
      </c>
      <c r="G46" s="30">
        <v>235100</v>
      </c>
      <c r="H46" s="30">
        <v>231600</v>
      </c>
      <c r="J46">
        <v>0.38198757763975155</v>
      </c>
      <c r="K46">
        <v>0.59336452573373033</v>
      </c>
      <c r="L46">
        <v>0.35837651122625214</v>
      </c>
      <c r="M46" s="30">
        <f t="shared" si="0"/>
        <v>0.35837651122625214</v>
      </c>
      <c r="O46" s="30">
        <f t="shared" si="1"/>
        <v>2.3611066413499415E-2</v>
      </c>
      <c r="P46" s="30">
        <f t="shared" si="2"/>
        <v>0.23498801450747819</v>
      </c>
      <c r="Q46" s="30">
        <f t="shared" si="3"/>
        <v>0</v>
      </c>
      <c r="S46" s="30" t="s">
        <v>115</v>
      </c>
      <c r="T46">
        <v>5.063261041290742E-3</v>
      </c>
      <c r="U46">
        <v>0</v>
      </c>
      <c r="V46">
        <v>1.3017648022485562E-2</v>
      </c>
      <c r="W46" s="30">
        <v>65</v>
      </c>
      <c r="X46" s="30">
        <v>1.3017648022485562E-2</v>
      </c>
    </row>
    <row r="47" spans="1:24" x14ac:dyDescent="0.3">
      <c r="A47" t="s">
        <v>95</v>
      </c>
      <c r="B47">
        <v>350</v>
      </c>
      <c r="C47">
        <v>615</v>
      </c>
      <c r="D47">
        <v>255</v>
      </c>
      <c r="F47" s="36">
        <v>161000</v>
      </c>
      <c r="G47" s="30">
        <v>235100</v>
      </c>
      <c r="H47" s="30">
        <v>231600</v>
      </c>
      <c r="J47">
        <v>0.21739130434782608</v>
      </c>
      <c r="K47">
        <v>0.26159081242024668</v>
      </c>
      <c r="L47">
        <v>0.11010362694300518</v>
      </c>
      <c r="M47" s="30">
        <f t="shared" si="0"/>
        <v>0.11010362694300518</v>
      </c>
      <c r="O47" s="30">
        <f t="shared" si="1"/>
        <v>0.1072876774048209</v>
      </c>
      <c r="P47" s="30">
        <f t="shared" si="2"/>
        <v>0.15148718547724149</v>
      </c>
      <c r="Q47" s="30">
        <f t="shared" si="3"/>
        <v>0</v>
      </c>
      <c r="S47" s="30" t="s">
        <v>117</v>
      </c>
      <c r="T47">
        <v>5.7499007713019828E-3</v>
      </c>
      <c r="U47">
        <v>1.7469507334915715E-2</v>
      </c>
      <c r="V47">
        <v>0</v>
      </c>
      <c r="W47" s="30">
        <v>755</v>
      </c>
      <c r="X47" s="30">
        <v>1.7469507334915715E-2</v>
      </c>
    </row>
    <row r="48" spans="1:24" x14ac:dyDescent="0.3">
      <c r="A48" t="s">
        <v>96</v>
      </c>
      <c r="B48">
        <v>0</v>
      </c>
      <c r="C48">
        <v>0</v>
      </c>
      <c r="D48">
        <v>5</v>
      </c>
      <c r="F48" s="36">
        <v>161000</v>
      </c>
      <c r="G48" s="30">
        <v>235100</v>
      </c>
      <c r="H48" s="30">
        <v>231600</v>
      </c>
      <c r="J48">
        <v>0</v>
      </c>
      <c r="K48">
        <v>0</v>
      </c>
      <c r="L48">
        <v>2.1588946459412781E-3</v>
      </c>
      <c r="M48" s="30">
        <f t="shared" si="0"/>
        <v>0</v>
      </c>
      <c r="O48" s="30">
        <f t="shared" si="1"/>
        <v>0</v>
      </c>
      <c r="P48" s="30">
        <f t="shared" si="2"/>
        <v>0</v>
      </c>
      <c r="Q48" s="30">
        <f t="shared" si="3"/>
        <v>2.1588946459412781E-3</v>
      </c>
      <c r="S48" s="30" t="s">
        <v>108</v>
      </c>
      <c r="T48">
        <v>1.0598106792140783E-2</v>
      </c>
      <c r="U48">
        <v>0</v>
      </c>
      <c r="V48">
        <v>1.7721118195395482E-2</v>
      </c>
      <c r="W48" s="30">
        <v>245</v>
      </c>
      <c r="X48" s="30">
        <v>1.7721118195395482E-2</v>
      </c>
    </row>
    <row r="49" spans="1:24" x14ac:dyDescent="0.3">
      <c r="A49" t="s">
        <v>97</v>
      </c>
      <c r="B49">
        <v>0</v>
      </c>
      <c r="C49">
        <v>5</v>
      </c>
      <c r="D49">
        <v>5</v>
      </c>
      <c r="F49" s="36">
        <v>161000</v>
      </c>
      <c r="G49" s="30">
        <v>235100</v>
      </c>
      <c r="H49" s="30">
        <v>231600</v>
      </c>
      <c r="J49">
        <v>0</v>
      </c>
      <c r="K49">
        <v>2.126754572522331E-3</v>
      </c>
      <c r="L49">
        <v>2.1588946459412781E-3</v>
      </c>
      <c r="M49" s="30">
        <f t="shared" si="0"/>
        <v>0</v>
      </c>
      <c r="O49" s="30">
        <f t="shared" si="1"/>
        <v>0</v>
      </c>
      <c r="P49" s="30">
        <f t="shared" si="2"/>
        <v>2.126754572522331E-3</v>
      </c>
      <c r="Q49" s="30">
        <f t="shared" si="3"/>
        <v>2.1588946459412781E-3</v>
      </c>
      <c r="S49" s="30" t="s">
        <v>68</v>
      </c>
      <c r="T49">
        <v>0</v>
      </c>
      <c r="U49">
        <v>1.8669206443141677E-2</v>
      </c>
      <c r="V49">
        <v>8.4853946083952858E-3</v>
      </c>
      <c r="W49" s="30">
        <v>200</v>
      </c>
      <c r="X49" s="30">
        <v>1.8669206443141677E-2</v>
      </c>
    </row>
    <row r="50" spans="1:24" x14ac:dyDescent="0.3">
      <c r="A50" t="s">
        <v>98</v>
      </c>
      <c r="B50">
        <v>35</v>
      </c>
      <c r="C50">
        <v>80</v>
      </c>
      <c r="D50">
        <v>50</v>
      </c>
      <c r="F50" s="36">
        <v>161000</v>
      </c>
      <c r="G50" s="30">
        <v>235100</v>
      </c>
      <c r="H50" s="30">
        <v>231600</v>
      </c>
      <c r="J50">
        <v>2.1739130434782608E-2</v>
      </c>
      <c r="K50">
        <v>3.4028073160357296E-2</v>
      </c>
      <c r="L50">
        <v>2.158894645941278E-2</v>
      </c>
      <c r="M50" s="30">
        <f t="shared" si="0"/>
        <v>2.158894645941278E-2</v>
      </c>
      <c r="O50" s="30">
        <f t="shared" si="1"/>
        <v>1.5018397536982822E-4</v>
      </c>
      <c r="P50" s="30">
        <f t="shared" si="2"/>
        <v>1.2439126700944516E-2</v>
      </c>
      <c r="Q50" s="30">
        <f t="shared" si="3"/>
        <v>0</v>
      </c>
      <c r="S50" s="30" t="s">
        <v>133</v>
      </c>
      <c r="T50">
        <v>2.0893712468065657E-2</v>
      </c>
      <c r="U50">
        <v>0</v>
      </c>
      <c r="V50">
        <v>1.3435468976931875E-2</v>
      </c>
      <c r="W50" s="30">
        <v>265</v>
      </c>
      <c r="X50" s="30">
        <v>2.0893712468065657E-2</v>
      </c>
    </row>
    <row r="51" spans="1:24" x14ac:dyDescent="0.3">
      <c r="A51" t="s">
        <v>99</v>
      </c>
      <c r="B51">
        <v>110</v>
      </c>
      <c r="C51">
        <v>315</v>
      </c>
      <c r="D51">
        <v>165</v>
      </c>
      <c r="F51" s="36">
        <v>161000</v>
      </c>
      <c r="G51" s="30">
        <v>235100</v>
      </c>
      <c r="H51" s="30">
        <v>231600</v>
      </c>
      <c r="J51">
        <v>6.8322981366459631E-2</v>
      </c>
      <c r="K51">
        <v>0.13398553806890684</v>
      </c>
      <c r="L51">
        <v>7.1243523316062179E-2</v>
      </c>
      <c r="M51" s="30">
        <f t="shared" si="0"/>
        <v>6.8322981366459631E-2</v>
      </c>
      <c r="O51" s="30">
        <f t="shared" si="1"/>
        <v>0</v>
      </c>
      <c r="P51" s="30">
        <f t="shared" si="2"/>
        <v>6.5662556702447208E-2</v>
      </c>
      <c r="Q51" s="30">
        <f t="shared" si="3"/>
        <v>2.9205419496025481E-3</v>
      </c>
      <c r="S51" s="30" t="s">
        <v>60</v>
      </c>
      <c r="T51">
        <v>0</v>
      </c>
      <c r="U51">
        <v>2.3563383891089029E-2</v>
      </c>
      <c r="V51">
        <v>2.4243984595415102E-3</v>
      </c>
      <c r="W51" s="30">
        <v>100</v>
      </c>
      <c r="X51" s="30">
        <v>2.3563383891089029E-2</v>
      </c>
    </row>
    <row r="52" spans="1:24" x14ac:dyDescent="0.3">
      <c r="A52" t="s">
        <v>100</v>
      </c>
      <c r="B52">
        <v>25</v>
      </c>
      <c r="C52">
        <v>20</v>
      </c>
      <c r="D52">
        <v>40</v>
      </c>
      <c r="F52" s="36">
        <v>161000</v>
      </c>
      <c r="G52" s="30">
        <v>235100</v>
      </c>
      <c r="H52" s="30">
        <v>231600</v>
      </c>
      <c r="J52">
        <v>1.5527950310559006E-2</v>
      </c>
      <c r="K52">
        <v>8.507018290089324E-3</v>
      </c>
      <c r="L52">
        <v>1.7271157167530225E-2</v>
      </c>
      <c r="M52" s="30">
        <f t="shared" si="0"/>
        <v>8.507018290089324E-3</v>
      </c>
      <c r="O52" s="30">
        <f t="shared" si="1"/>
        <v>7.0209320204696821E-3</v>
      </c>
      <c r="P52" s="30">
        <f t="shared" si="2"/>
        <v>0</v>
      </c>
      <c r="Q52" s="30">
        <f t="shared" si="3"/>
        <v>8.7641388774409006E-3</v>
      </c>
      <c r="S52" s="30" t="s">
        <v>129</v>
      </c>
      <c r="T52">
        <v>4.2373335907915644E-3</v>
      </c>
      <c r="U52">
        <v>2.4428292374023761E-2</v>
      </c>
      <c r="V52">
        <v>0</v>
      </c>
      <c r="W52" s="30">
        <v>525</v>
      </c>
      <c r="X52" s="30">
        <v>2.4428292374023761E-2</v>
      </c>
    </row>
    <row r="53" spans="1:24" x14ac:dyDescent="0.3">
      <c r="A53" t="s">
        <v>101</v>
      </c>
      <c r="B53">
        <v>480</v>
      </c>
      <c r="C53">
        <v>775</v>
      </c>
      <c r="D53">
        <v>620</v>
      </c>
      <c r="F53" s="36">
        <v>161000</v>
      </c>
      <c r="G53" s="30">
        <v>235100</v>
      </c>
      <c r="H53" s="30">
        <v>231600</v>
      </c>
      <c r="J53">
        <v>0.29813664596273293</v>
      </c>
      <c r="K53">
        <v>0.32964695874096128</v>
      </c>
      <c r="L53">
        <v>0.26770293609671847</v>
      </c>
      <c r="M53" s="30">
        <f t="shared" si="0"/>
        <v>0.26770293609671847</v>
      </c>
      <c r="O53" s="30">
        <f t="shared" si="1"/>
        <v>3.0433709866014458E-2</v>
      </c>
      <c r="P53" s="30">
        <f t="shared" si="2"/>
        <v>6.1944022644242813E-2</v>
      </c>
      <c r="Q53" s="30">
        <f t="shared" si="3"/>
        <v>0</v>
      </c>
      <c r="S53" s="30" t="s">
        <v>120</v>
      </c>
      <c r="T53">
        <v>0</v>
      </c>
      <c r="U53">
        <v>2.5725804534082235E-2</v>
      </c>
      <c r="V53">
        <v>1.3865199154678771E-2</v>
      </c>
      <c r="W53" s="30">
        <v>385</v>
      </c>
      <c r="X53" s="30">
        <v>2.5725804534082235E-2</v>
      </c>
    </row>
    <row r="54" spans="1:24" x14ac:dyDescent="0.3">
      <c r="A54" t="s">
        <v>102</v>
      </c>
      <c r="B54">
        <v>20</v>
      </c>
      <c r="C54">
        <v>35</v>
      </c>
      <c r="D54">
        <v>45</v>
      </c>
      <c r="F54" s="36">
        <v>161000</v>
      </c>
      <c r="G54" s="30">
        <v>235100</v>
      </c>
      <c r="H54" s="30">
        <v>231600</v>
      </c>
      <c r="J54">
        <v>1.2422360248447204E-2</v>
      </c>
      <c r="K54">
        <v>1.4887282007656316E-2</v>
      </c>
      <c r="L54">
        <v>1.9430051813471502E-2</v>
      </c>
      <c r="M54" s="30">
        <f t="shared" si="0"/>
        <v>1.2422360248447204E-2</v>
      </c>
      <c r="O54" s="30">
        <f t="shared" si="1"/>
        <v>0</v>
      </c>
      <c r="P54" s="30">
        <f t="shared" si="2"/>
        <v>2.4649217592091124E-3</v>
      </c>
      <c r="Q54" s="30">
        <f t="shared" si="3"/>
        <v>7.0076915650242981E-3</v>
      </c>
      <c r="S54" s="30" t="s">
        <v>83</v>
      </c>
      <c r="T54">
        <v>2.6207103702034992E-2</v>
      </c>
      <c r="U54">
        <v>1.869633985170753E-3</v>
      </c>
      <c r="V54">
        <v>0</v>
      </c>
      <c r="W54" s="30">
        <v>155</v>
      </c>
      <c r="X54" s="30">
        <v>2.6207103702034992E-2</v>
      </c>
    </row>
    <row r="55" spans="1:24" x14ac:dyDescent="0.3">
      <c r="A55" t="s">
        <v>103</v>
      </c>
      <c r="B55">
        <v>25</v>
      </c>
      <c r="C55">
        <v>35</v>
      </c>
      <c r="D55">
        <v>50</v>
      </c>
      <c r="F55" s="36">
        <v>161000</v>
      </c>
      <c r="G55" s="30">
        <v>235100</v>
      </c>
      <c r="H55" s="30">
        <v>231600</v>
      </c>
      <c r="J55">
        <v>1.5527950310559006E-2</v>
      </c>
      <c r="K55">
        <v>1.4887282007656316E-2</v>
      </c>
      <c r="L55">
        <v>2.158894645941278E-2</v>
      </c>
      <c r="M55" s="30">
        <f t="shared" si="0"/>
        <v>1.4887282007656316E-2</v>
      </c>
      <c r="O55" s="30">
        <f t="shared" si="1"/>
        <v>6.4066830290268953E-4</v>
      </c>
      <c r="P55" s="30">
        <f t="shared" si="2"/>
        <v>0</v>
      </c>
      <c r="Q55" s="30">
        <f t="shared" si="3"/>
        <v>6.7016644517564634E-3</v>
      </c>
      <c r="S55" s="30" t="s">
        <v>136</v>
      </c>
      <c r="T55">
        <v>2.5595640373743553E-2</v>
      </c>
      <c r="U55">
        <v>2.8167560344365281E-2</v>
      </c>
      <c r="V55">
        <v>0</v>
      </c>
      <c r="W55" s="30">
        <v>785</v>
      </c>
      <c r="X55" s="30">
        <v>2.8167560344365281E-2</v>
      </c>
    </row>
    <row r="56" spans="1:24" x14ac:dyDescent="0.3">
      <c r="A56" t="s">
        <v>104</v>
      </c>
      <c r="B56">
        <v>5</v>
      </c>
      <c r="C56">
        <v>5</v>
      </c>
      <c r="D56">
        <v>5</v>
      </c>
      <c r="F56" s="36">
        <v>161000</v>
      </c>
      <c r="G56" s="30">
        <v>235100</v>
      </c>
      <c r="H56" s="30">
        <v>231600</v>
      </c>
      <c r="J56">
        <v>3.105590062111801E-3</v>
      </c>
      <c r="K56">
        <v>2.126754572522331E-3</v>
      </c>
      <c r="L56">
        <v>2.1588946459412781E-3</v>
      </c>
      <c r="M56" s="30">
        <f t="shared" si="0"/>
        <v>2.126754572522331E-3</v>
      </c>
      <c r="O56" s="30">
        <f t="shared" si="1"/>
        <v>9.7883548958947004E-4</v>
      </c>
      <c r="P56" s="30">
        <f t="shared" si="2"/>
        <v>0</v>
      </c>
      <c r="Q56" s="30">
        <f t="shared" si="3"/>
        <v>3.2140073418947084E-5</v>
      </c>
      <c r="S56" s="30" t="s">
        <v>90</v>
      </c>
      <c r="T56">
        <v>3.1696568924020702E-2</v>
      </c>
      <c r="U56">
        <v>0</v>
      </c>
      <c r="V56">
        <v>1.31783483895803E-2</v>
      </c>
      <c r="W56" s="30">
        <v>175</v>
      </c>
      <c r="X56" s="30">
        <v>3.1696568924020702E-2</v>
      </c>
    </row>
    <row r="57" spans="1:24" x14ac:dyDescent="0.3">
      <c r="A57" t="s">
        <v>105</v>
      </c>
      <c r="B57">
        <v>30</v>
      </c>
      <c r="C57">
        <v>40</v>
      </c>
      <c r="D57">
        <v>25</v>
      </c>
      <c r="F57" s="36">
        <v>161000</v>
      </c>
      <c r="G57" s="30">
        <v>235100</v>
      </c>
      <c r="H57" s="30">
        <v>231600</v>
      </c>
      <c r="J57">
        <v>1.8633540372670808E-2</v>
      </c>
      <c r="K57">
        <v>1.7014036580178648E-2</v>
      </c>
      <c r="L57">
        <v>1.079447322970639E-2</v>
      </c>
      <c r="M57" s="30">
        <f t="shared" si="0"/>
        <v>1.079447322970639E-2</v>
      </c>
      <c r="O57" s="30">
        <f t="shared" si="1"/>
        <v>7.839067142964418E-3</v>
      </c>
      <c r="P57" s="30">
        <f t="shared" si="2"/>
        <v>6.219563350472258E-3</v>
      </c>
      <c r="Q57" s="30">
        <f t="shared" si="3"/>
        <v>0</v>
      </c>
      <c r="S57" s="30" t="s">
        <v>89</v>
      </c>
      <c r="T57">
        <v>3.3075656982227739E-2</v>
      </c>
      <c r="U57">
        <v>0</v>
      </c>
      <c r="V57">
        <v>2.9865474508697656E-2</v>
      </c>
      <c r="W57" s="30">
        <v>870</v>
      </c>
      <c r="X57" s="30">
        <v>3.3075656982227739E-2</v>
      </c>
    </row>
    <row r="58" spans="1:24" x14ac:dyDescent="0.3">
      <c r="A58" t="s">
        <v>106</v>
      </c>
      <c r="B58">
        <v>425</v>
      </c>
      <c r="C58">
        <v>645</v>
      </c>
      <c r="D58">
        <v>455</v>
      </c>
      <c r="F58" s="36">
        <v>161000</v>
      </c>
      <c r="G58" s="30">
        <v>235100</v>
      </c>
      <c r="H58" s="30">
        <v>231600</v>
      </c>
      <c r="J58">
        <v>0.2639751552795031</v>
      </c>
      <c r="K58">
        <v>0.27435133985538068</v>
      </c>
      <c r="L58">
        <v>0.19645941278065632</v>
      </c>
      <c r="M58" s="30">
        <f t="shared" si="0"/>
        <v>0.19645941278065632</v>
      </c>
      <c r="O58" s="30">
        <f t="shared" si="1"/>
        <v>6.7515742498846787E-2</v>
      </c>
      <c r="P58" s="30">
        <f t="shared" si="2"/>
        <v>7.7891927074724365E-2</v>
      </c>
      <c r="Q58" s="30">
        <f t="shared" si="3"/>
        <v>0</v>
      </c>
      <c r="S58" s="30" t="s">
        <v>75</v>
      </c>
      <c r="T58">
        <v>3.3780667031399182E-2</v>
      </c>
      <c r="U58">
        <v>2.5006813695564817E-2</v>
      </c>
      <c r="V58">
        <v>0</v>
      </c>
      <c r="W58" s="30">
        <v>330</v>
      </c>
      <c r="X58" s="30">
        <v>3.3780667031399182E-2</v>
      </c>
    </row>
    <row r="59" spans="1:24" x14ac:dyDescent="0.3">
      <c r="A59" t="s">
        <v>107</v>
      </c>
      <c r="B59">
        <v>30</v>
      </c>
      <c r="C59">
        <v>40</v>
      </c>
      <c r="D59">
        <v>30</v>
      </c>
      <c r="F59" s="36">
        <v>161000</v>
      </c>
      <c r="G59" s="30">
        <v>235100</v>
      </c>
      <c r="H59" s="30">
        <v>231600</v>
      </c>
      <c r="J59">
        <v>1.8633540372670808E-2</v>
      </c>
      <c r="K59">
        <v>1.7014036580178648E-2</v>
      </c>
      <c r="L59">
        <v>1.2953367875647668E-2</v>
      </c>
      <c r="M59" s="30">
        <f t="shared" si="0"/>
        <v>1.2953367875647668E-2</v>
      </c>
      <c r="O59" s="30">
        <f t="shared" si="1"/>
        <v>5.6801724970231404E-3</v>
      </c>
      <c r="P59" s="30">
        <f t="shared" si="2"/>
        <v>4.0606687045309803E-3</v>
      </c>
      <c r="Q59" s="30">
        <f t="shared" si="3"/>
        <v>0</v>
      </c>
      <c r="S59" s="30" t="s">
        <v>127</v>
      </c>
      <c r="T59">
        <v>1.7906757206148968E-2</v>
      </c>
      <c r="U59">
        <v>4.2894141984926845E-2</v>
      </c>
      <c r="V59">
        <v>0</v>
      </c>
      <c r="W59" s="30">
        <v>875</v>
      </c>
      <c r="X59" s="30">
        <v>4.2894141984926845E-2</v>
      </c>
    </row>
    <row r="60" spans="1:24" x14ac:dyDescent="0.3">
      <c r="A60" t="s">
        <v>108</v>
      </c>
      <c r="B60">
        <v>65</v>
      </c>
      <c r="C60">
        <v>70</v>
      </c>
      <c r="D60">
        <v>110</v>
      </c>
      <c r="F60" s="36">
        <v>161000</v>
      </c>
      <c r="G60" s="30">
        <v>235100</v>
      </c>
      <c r="H60" s="30">
        <v>231600</v>
      </c>
      <c r="J60">
        <v>4.0372670807453416E-2</v>
      </c>
      <c r="K60">
        <v>2.9774564015312633E-2</v>
      </c>
      <c r="L60">
        <v>4.7495682210708115E-2</v>
      </c>
      <c r="M60" s="30">
        <f t="shared" si="0"/>
        <v>2.9774564015312633E-2</v>
      </c>
      <c r="O60" s="30">
        <f t="shared" si="1"/>
        <v>1.0598106792140783E-2</v>
      </c>
      <c r="P60" s="30">
        <f t="shared" si="2"/>
        <v>0</v>
      </c>
      <c r="Q60" s="30">
        <f t="shared" si="3"/>
        <v>1.7721118195395482E-2</v>
      </c>
      <c r="S60" s="30" t="s">
        <v>112</v>
      </c>
      <c r="T60">
        <v>0</v>
      </c>
      <c r="U60">
        <v>2.7754807654202907E-2</v>
      </c>
      <c r="V60">
        <v>4.9434664607000717E-2</v>
      </c>
      <c r="W60" s="30">
        <v>940</v>
      </c>
      <c r="X60" s="30">
        <v>4.9434664607000717E-2</v>
      </c>
    </row>
    <row r="61" spans="1:24" x14ac:dyDescent="0.3">
      <c r="A61" t="s">
        <v>109</v>
      </c>
      <c r="B61">
        <v>25</v>
      </c>
      <c r="C61">
        <v>430</v>
      </c>
      <c r="D61">
        <v>170</v>
      </c>
      <c r="F61" s="36">
        <v>161000</v>
      </c>
      <c r="G61" s="30">
        <v>235100</v>
      </c>
      <c r="H61" s="30">
        <v>231600</v>
      </c>
      <c r="J61">
        <v>1.5527950310559006E-2</v>
      </c>
      <c r="K61">
        <v>0.18290089323692046</v>
      </c>
      <c r="L61">
        <v>7.3402417962003461E-2</v>
      </c>
      <c r="M61" s="30">
        <f t="shared" si="0"/>
        <v>1.5527950310559006E-2</v>
      </c>
      <c r="O61" s="30">
        <f t="shared" si="1"/>
        <v>0</v>
      </c>
      <c r="P61" s="30">
        <f t="shared" si="2"/>
        <v>0.16737294292636146</v>
      </c>
      <c r="Q61" s="30">
        <f t="shared" si="3"/>
        <v>5.7874467651444453E-2</v>
      </c>
      <c r="S61" s="30" t="s">
        <v>101</v>
      </c>
      <c r="T61">
        <v>3.0433709866014458E-2</v>
      </c>
      <c r="U61">
        <v>6.1944022644242813E-2</v>
      </c>
      <c r="V61">
        <v>0</v>
      </c>
      <c r="W61" s="30">
        <v>1875</v>
      </c>
      <c r="X61" s="30">
        <v>6.1944022644242813E-2</v>
      </c>
    </row>
    <row r="62" spans="1:24" x14ac:dyDescent="0.3">
      <c r="A62" t="s">
        <v>110</v>
      </c>
      <c r="B62">
        <v>85</v>
      </c>
      <c r="C62">
        <v>705</v>
      </c>
      <c r="D62">
        <v>250</v>
      </c>
      <c r="F62" s="36">
        <v>161000</v>
      </c>
      <c r="G62" s="30">
        <v>235100</v>
      </c>
      <c r="H62" s="30">
        <v>231600</v>
      </c>
      <c r="J62">
        <v>5.2795031055900624E-2</v>
      </c>
      <c r="K62">
        <v>0.29987239472564864</v>
      </c>
      <c r="L62">
        <v>0.1079447322970639</v>
      </c>
      <c r="M62" s="30">
        <f t="shared" si="0"/>
        <v>5.2795031055900624E-2</v>
      </c>
      <c r="O62" s="30">
        <f t="shared" si="1"/>
        <v>0</v>
      </c>
      <c r="P62" s="30">
        <f t="shared" si="2"/>
        <v>0.24707736366974803</v>
      </c>
      <c r="Q62" s="30">
        <f t="shared" si="3"/>
        <v>5.5149701241163279E-2</v>
      </c>
      <c r="S62" s="30" t="s">
        <v>92</v>
      </c>
      <c r="T62">
        <v>4.4113860908183949E-2</v>
      </c>
      <c r="U62">
        <v>6.3904567122798572E-2</v>
      </c>
      <c r="V62">
        <v>0</v>
      </c>
      <c r="W62" s="30">
        <v>1075</v>
      </c>
      <c r="X62" s="30">
        <v>6.3904567122798572E-2</v>
      </c>
    </row>
    <row r="63" spans="1:24" x14ac:dyDescent="0.3">
      <c r="A63" t="s">
        <v>111</v>
      </c>
      <c r="B63">
        <v>250</v>
      </c>
      <c r="C63">
        <v>655</v>
      </c>
      <c r="D63">
        <v>430</v>
      </c>
      <c r="F63" s="36">
        <v>161000</v>
      </c>
      <c r="G63" s="30">
        <v>235100</v>
      </c>
      <c r="H63" s="30">
        <v>231600</v>
      </c>
      <c r="J63">
        <v>0.15527950310559005</v>
      </c>
      <c r="K63">
        <v>0.27860484900042537</v>
      </c>
      <c r="L63">
        <v>0.18566493955094993</v>
      </c>
      <c r="M63" s="30">
        <f t="shared" si="0"/>
        <v>0.15527950310559005</v>
      </c>
      <c r="O63" s="30">
        <f t="shared" si="1"/>
        <v>0</v>
      </c>
      <c r="P63" s="30">
        <f t="shared" si="2"/>
        <v>0.12332534589483532</v>
      </c>
      <c r="Q63" s="30">
        <f t="shared" si="3"/>
        <v>3.0385436445359876E-2</v>
      </c>
      <c r="S63" s="30" t="s">
        <v>99</v>
      </c>
      <c r="T63">
        <v>0</v>
      </c>
      <c r="U63">
        <v>6.5662556702447208E-2</v>
      </c>
      <c r="V63">
        <v>2.9205419496025481E-3</v>
      </c>
      <c r="W63" s="30">
        <v>590</v>
      </c>
      <c r="X63" s="30">
        <v>6.5662556702447208E-2</v>
      </c>
    </row>
    <row r="64" spans="1:24" x14ac:dyDescent="0.3">
      <c r="A64" t="s">
        <v>112</v>
      </c>
      <c r="B64">
        <v>195</v>
      </c>
      <c r="C64">
        <v>350</v>
      </c>
      <c r="D64">
        <v>395</v>
      </c>
      <c r="F64" s="36">
        <v>161000</v>
      </c>
      <c r="G64" s="30">
        <v>235100</v>
      </c>
      <c r="H64" s="30">
        <v>231600</v>
      </c>
      <c r="J64">
        <v>0.12111801242236025</v>
      </c>
      <c r="K64">
        <v>0.14887282007656316</v>
      </c>
      <c r="L64">
        <v>0.17055267702936097</v>
      </c>
      <c r="M64" s="30">
        <f t="shared" si="0"/>
        <v>0.12111801242236025</v>
      </c>
      <c r="O64" s="30">
        <f t="shared" si="1"/>
        <v>0</v>
      </c>
      <c r="P64" s="30">
        <f t="shared" si="2"/>
        <v>2.7754807654202907E-2</v>
      </c>
      <c r="Q64" s="30">
        <f t="shared" si="3"/>
        <v>4.9434664607000717E-2</v>
      </c>
      <c r="S64" s="30" t="s">
        <v>63</v>
      </c>
      <c r="T64">
        <v>0</v>
      </c>
      <c r="U64">
        <v>7.247873905910264E-2</v>
      </c>
      <c r="V64">
        <v>4.5832931054827879E-3</v>
      </c>
      <c r="W64" s="30">
        <v>220</v>
      </c>
      <c r="X64" s="30">
        <v>7.247873905910264E-2</v>
      </c>
    </row>
    <row r="65" spans="1:24" x14ac:dyDescent="0.3">
      <c r="A65" t="s">
        <v>113</v>
      </c>
      <c r="B65">
        <v>410</v>
      </c>
      <c r="C65">
        <v>485</v>
      </c>
      <c r="D65">
        <v>400</v>
      </c>
      <c r="F65" s="36">
        <v>161000</v>
      </c>
      <c r="G65" s="30">
        <v>235100</v>
      </c>
      <c r="H65" s="30">
        <v>231600</v>
      </c>
      <c r="J65">
        <v>0.25465838509316768</v>
      </c>
      <c r="K65">
        <v>0.2062951935346661</v>
      </c>
      <c r="L65">
        <v>0.17271157167530224</v>
      </c>
      <c r="M65" s="30">
        <f t="shared" si="0"/>
        <v>0.17271157167530224</v>
      </c>
      <c r="O65" s="30">
        <f t="shared" si="1"/>
        <v>8.1946813417865444E-2</v>
      </c>
      <c r="P65" s="30">
        <f t="shared" si="2"/>
        <v>3.3583621859363866E-2</v>
      </c>
      <c r="Q65" s="30">
        <f t="shared" si="3"/>
        <v>0</v>
      </c>
      <c r="S65" s="30" t="s">
        <v>106</v>
      </c>
      <c r="T65">
        <v>6.7515742498846787E-2</v>
      </c>
      <c r="U65">
        <v>7.7891927074724365E-2</v>
      </c>
      <c r="V65">
        <v>0</v>
      </c>
      <c r="W65" s="30">
        <v>1525</v>
      </c>
      <c r="X65" s="30">
        <v>7.7891927074724365E-2</v>
      </c>
    </row>
    <row r="66" spans="1:24" x14ac:dyDescent="0.3">
      <c r="A66" t="s">
        <v>114</v>
      </c>
      <c r="B66">
        <v>365</v>
      </c>
      <c r="C66">
        <v>210</v>
      </c>
      <c r="D66">
        <v>250</v>
      </c>
      <c r="F66" s="36">
        <v>161000</v>
      </c>
      <c r="G66" s="30">
        <v>235100</v>
      </c>
      <c r="H66" s="30">
        <v>231600</v>
      </c>
      <c r="J66">
        <v>0.2267080745341615</v>
      </c>
      <c r="K66">
        <v>8.9323692045937902E-2</v>
      </c>
      <c r="L66">
        <v>0.1079447322970639</v>
      </c>
      <c r="M66" s="30">
        <f t="shared" si="0"/>
        <v>8.9323692045937902E-2</v>
      </c>
      <c r="O66" s="30">
        <f t="shared" si="1"/>
        <v>0.1373843824882236</v>
      </c>
      <c r="P66" s="30">
        <f t="shared" si="2"/>
        <v>0</v>
      </c>
      <c r="Q66" s="30">
        <f t="shared" si="3"/>
        <v>1.8621040251126E-2</v>
      </c>
      <c r="S66" s="30" t="s">
        <v>113</v>
      </c>
      <c r="T66">
        <v>8.1946813417865444E-2</v>
      </c>
      <c r="U66">
        <v>3.3583621859363866E-2</v>
      </c>
      <c r="V66">
        <v>0</v>
      </c>
      <c r="W66" s="30">
        <v>1295</v>
      </c>
      <c r="X66" s="30">
        <v>8.1946813417865444E-2</v>
      </c>
    </row>
    <row r="67" spans="1:24" x14ac:dyDescent="0.3">
      <c r="A67" t="s">
        <v>115</v>
      </c>
      <c r="B67">
        <v>15</v>
      </c>
      <c r="C67">
        <v>10</v>
      </c>
      <c r="D67">
        <v>40</v>
      </c>
      <c r="F67" s="36">
        <v>161000</v>
      </c>
      <c r="G67" s="30">
        <v>235100</v>
      </c>
      <c r="H67" s="30">
        <v>231600</v>
      </c>
      <c r="J67">
        <v>9.316770186335404E-3</v>
      </c>
      <c r="K67">
        <v>4.253509145044662E-3</v>
      </c>
      <c r="L67">
        <v>1.7271157167530225E-2</v>
      </c>
      <c r="M67" s="30">
        <f t="shared" si="0"/>
        <v>4.253509145044662E-3</v>
      </c>
      <c r="O67" s="30">
        <f t="shared" si="1"/>
        <v>5.063261041290742E-3</v>
      </c>
      <c r="P67" s="30">
        <f t="shared" si="2"/>
        <v>0</v>
      </c>
      <c r="Q67" s="30">
        <f t="shared" si="3"/>
        <v>1.3017648022485562E-2</v>
      </c>
      <c r="S67" s="30" t="s">
        <v>124</v>
      </c>
      <c r="T67">
        <v>3.6575161715959204E-2</v>
      </c>
      <c r="U67">
        <v>0.11871808490709501</v>
      </c>
      <c r="V67">
        <v>0</v>
      </c>
      <c r="W67" s="30">
        <v>1395</v>
      </c>
      <c r="X67" s="30">
        <v>0.11871808490709501</v>
      </c>
    </row>
    <row r="68" spans="1:24" x14ac:dyDescent="0.3">
      <c r="A68" t="s">
        <v>116</v>
      </c>
      <c r="B68">
        <v>35</v>
      </c>
      <c r="C68">
        <v>50</v>
      </c>
      <c r="D68">
        <v>65</v>
      </c>
      <c r="F68" s="36">
        <v>161000</v>
      </c>
      <c r="G68" s="30">
        <v>235100</v>
      </c>
      <c r="H68" s="30">
        <v>231600</v>
      </c>
      <c r="J68">
        <v>2.1739130434782608E-2</v>
      </c>
      <c r="K68">
        <v>2.1267545725223311E-2</v>
      </c>
      <c r="L68">
        <v>2.8065630397236616E-2</v>
      </c>
      <c r="M68" s="30">
        <f t="shared" si="0"/>
        <v>2.1267545725223311E-2</v>
      </c>
      <c r="O68" s="30">
        <f t="shared" si="1"/>
        <v>4.7158470955929732E-4</v>
      </c>
      <c r="P68" s="30">
        <f t="shared" si="2"/>
        <v>0</v>
      </c>
      <c r="Q68" s="30">
        <f t="shared" si="3"/>
        <v>6.7980846720133055E-3</v>
      </c>
      <c r="S68" s="30" t="s">
        <v>111</v>
      </c>
      <c r="T68">
        <v>0</v>
      </c>
      <c r="U68">
        <v>0.12332534589483532</v>
      </c>
      <c r="V68">
        <v>3.0385436445359876E-2</v>
      </c>
      <c r="W68" s="30">
        <v>1335</v>
      </c>
      <c r="X68" s="30">
        <v>0.12332534589483532</v>
      </c>
    </row>
    <row r="69" spans="1:24" x14ac:dyDescent="0.3">
      <c r="A69" t="s">
        <v>117</v>
      </c>
      <c r="B69">
        <v>190</v>
      </c>
      <c r="C69">
        <v>305</v>
      </c>
      <c r="D69">
        <v>260</v>
      </c>
      <c r="F69" s="36">
        <v>161000</v>
      </c>
      <c r="G69" s="30">
        <v>235100</v>
      </c>
      <c r="H69" s="30">
        <v>231600</v>
      </c>
      <c r="J69">
        <v>0.11801242236024845</v>
      </c>
      <c r="K69">
        <v>0.12973202892386218</v>
      </c>
      <c r="L69">
        <v>0.11226252158894647</v>
      </c>
      <c r="M69" s="30">
        <f t="shared" ref="M69:M91" si="4">MIN(J69:L69)</f>
        <v>0.11226252158894647</v>
      </c>
      <c r="O69" s="30">
        <f t="shared" ref="O69:O91" si="5">J69-M69</f>
        <v>5.7499007713019828E-3</v>
      </c>
      <c r="P69" s="30">
        <f t="shared" ref="P69:P91" si="6">K69-M69</f>
        <v>1.7469507334915715E-2</v>
      </c>
      <c r="Q69" s="30">
        <f t="shared" ref="Q69:Q91" si="7">L69-M69</f>
        <v>0</v>
      </c>
      <c r="S69" s="30" t="s">
        <v>114</v>
      </c>
      <c r="T69">
        <v>0.1373843824882236</v>
      </c>
      <c r="U69">
        <v>0</v>
      </c>
      <c r="V69">
        <v>1.8621040251126E-2</v>
      </c>
      <c r="W69" s="30">
        <v>825</v>
      </c>
      <c r="X69" s="30">
        <v>0.1373843824882236</v>
      </c>
    </row>
    <row r="70" spans="1:24" x14ac:dyDescent="0.3">
      <c r="A70" t="s">
        <v>118</v>
      </c>
      <c r="B70">
        <v>10</v>
      </c>
      <c r="C70">
        <v>0</v>
      </c>
      <c r="D70">
        <v>10</v>
      </c>
      <c r="F70" s="36">
        <v>161000</v>
      </c>
      <c r="G70" s="30">
        <v>235100</v>
      </c>
      <c r="H70" s="30">
        <v>231600</v>
      </c>
      <c r="J70">
        <v>6.2111801242236021E-3</v>
      </c>
      <c r="K70">
        <v>0</v>
      </c>
      <c r="L70">
        <v>4.3177892918825561E-3</v>
      </c>
      <c r="M70" s="30">
        <f t="shared" si="4"/>
        <v>0</v>
      </c>
      <c r="O70" s="30">
        <f t="shared" si="5"/>
        <v>6.2111801242236021E-3</v>
      </c>
      <c r="P70" s="30">
        <f t="shared" si="6"/>
        <v>0</v>
      </c>
      <c r="Q70" s="30">
        <f t="shared" si="7"/>
        <v>4.3177892918825561E-3</v>
      </c>
      <c r="S70" s="30" t="s">
        <v>93</v>
      </c>
      <c r="T70">
        <v>4.1568778897005942E-3</v>
      </c>
      <c r="U70">
        <v>0.14024275121966986</v>
      </c>
      <c r="V70">
        <v>0</v>
      </c>
      <c r="W70" s="30">
        <v>1285</v>
      </c>
      <c r="X70" s="30">
        <v>0.14024275121966986</v>
      </c>
    </row>
    <row r="71" spans="1:24" x14ac:dyDescent="0.3">
      <c r="A71" t="s">
        <v>119</v>
      </c>
      <c r="B71">
        <v>35</v>
      </c>
      <c r="C71">
        <v>70</v>
      </c>
      <c r="D71">
        <v>45</v>
      </c>
      <c r="F71" s="36">
        <v>161000</v>
      </c>
      <c r="G71" s="30">
        <v>235100</v>
      </c>
      <c r="H71" s="30">
        <v>231600</v>
      </c>
      <c r="J71">
        <v>2.1739130434782608E-2</v>
      </c>
      <c r="K71">
        <v>2.9774564015312633E-2</v>
      </c>
      <c r="L71">
        <v>1.9430051813471502E-2</v>
      </c>
      <c r="M71" s="30">
        <f t="shared" si="4"/>
        <v>1.9430051813471502E-2</v>
      </c>
      <c r="O71" s="30">
        <f t="shared" si="5"/>
        <v>2.3090786213111059E-3</v>
      </c>
      <c r="P71" s="30">
        <f t="shared" si="6"/>
        <v>1.0344512201841131E-2</v>
      </c>
      <c r="Q71" s="30">
        <f t="shared" si="7"/>
        <v>0</v>
      </c>
      <c r="S71" s="30" t="s">
        <v>95</v>
      </c>
      <c r="T71">
        <v>0.1072876774048209</v>
      </c>
      <c r="U71">
        <v>0.15148718547724149</v>
      </c>
      <c r="V71">
        <v>0</v>
      </c>
      <c r="W71" s="30">
        <v>1220</v>
      </c>
      <c r="X71" s="30">
        <v>0.15148718547724149</v>
      </c>
    </row>
    <row r="72" spans="1:24" x14ac:dyDescent="0.3">
      <c r="A72" t="s">
        <v>120</v>
      </c>
      <c r="B72">
        <v>75</v>
      </c>
      <c r="C72">
        <v>170</v>
      </c>
      <c r="D72">
        <v>140</v>
      </c>
      <c r="F72" s="36">
        <v>161000</v>
      </c>
      <c r="G72" s="30">
        <v>235100</v>
      </c>
      <c r="H72" s="30">
        <v>231600</v>
      </c>
      <c r="J72">
        <v>4.6583850931677016E-2</v>
      </c>
      <c r="K72">
        <v>7.2309655465759251E-2</v>
      </c>
      <c r="L72">
        <v>6.0449050086355788E-2</v>
      </c>
      <c r="M72" s="30">
        <f t="shared" si="4"/>
        <v>4.6583850931677016E-2</v>
      </c>
      <c r="O72" s="30">
        <f t="shared" si="5"/>
        <v>0</v>
      </c>
      <c r="P72" s="30">
        <f t="shared" si="6"/>
        <v>2.5725804534082235E-2</v>
      </c>
      <c r="Q72" s="30">
        <f t="shared" si="7"/>
        <v>1.3865199154678771E-2</v>
      </c>
      <c r="S72" s="30" t="s">
        <v>91</v>
      </c>
      <c r="T72">
        <v>0.15591092464948181</v>
      </c>
      <c r="U72">
        <v>0</v>
      </c>
      <c r="V72">
        <v>2.0453024436005995E-2</v>
      </c>
      <c r="W72" s="30">
        <v>1620</v>
      </c>
      <c r="X72" s="30">
        <v>0.15591092464948181</v>
      </c>
    </row>
    <row r="73" spans="1:24" x14ac:dyDescent="0.3">
      <c r="A73" t="s">
        <v>121</v>
      </c>
      <c r="B73">
        <v>20</v>
      </c>
      <c r="C73">
        <v>40</v>
      </c>
      <c r="D73">
        <v>20</v>
      </c>
      <c r="F73" s="36">
        <v>161000</v>
      </c>
      <c r="G73" s="30">
        <v>235100</v>
      </c>
      <c r="H73" s="30">
        <v>231600</v>
      </c>
      <c r="J73">
        <v>1.2422360248447204E-2</v>
      </c>
      <c r="K73">
        <v>1.7014036580178648E-2</v>
      </c>
      <c r="L73">
        <v>8.6355785837651123E-3</v>
      </c>
      <c r="M73" s="30">
        <f t="shared" si="4"/>
        <v>8.6355785837651123E-3</v>
      </c>
      <c r="O73" s="30">
        <f t="shared" si="5"/>
        <v>3.7867816646820918E-3</v>
      </c>
      <c r="P73" s="30">
        <f t="shared" si="6"/>
        <v>8.3784579964135356E-3</v>
      </c>
      <c r="Q73" s="30">
        <f t="shared" si="7"/>
        <v>0</v>
      </c>
      <c r="S73" s="30" t="s">
        <v>109</v>
      </c>
      <c r="T73">
        <v>0</v>
      </c>
      <c r="U73">
        <v>0.16737294292636146</v>
      </c>
      <c r="V73">
        <v>5.7874467651444453E-2</v>
      </c>
      <c r="W73" s="30">
        <v>625</v>
      </c>
      <c r="X73" s="30">
        <v>0.16737294292636146</v>
      </c>
    </row>
    <row r="74" spans="1:24" x14ac:dyDescent="0.3">
      <c r="A74" t="s">
        <v>122</v>
      </c>
      <c r="B74">
        <v>25</v>
      </c>
      <c r="C74">
        <v>35</v>
      </c>
      <c r="D74">
        <v>40</v>
      </c>
      <c r="F74" s="36">
        <v>161000</v>
      </c>
      <c r="G74" s="30">
        <v>235100</v>
      </c>
      <c r="H74" s="30">
        <v>231600</v>
      </c>
      <c r="J74">
        <v>1.5527950310559006E-2</v>
      </c>
      <c r="K74">
        <v>1.4887282007656316E-2</v>
      </c>
      <c r="L74">
        <v>1.7271157167530225E-2</v>
      </c>
      <c r="M74" s="30">
        <f t="shared" si="4"/>
        <v>1.4887282007656316E-2</v>
      </c>
      <c r="O74" s="30">
        <f t="shared" si="5"/>
        <v>6.4066830290268953E-4</v>
      </c>
      <c r="P74" s="30">
        <f t="shared" si="6"/>
        <v>0</v>
      </c>
      <c r="Q74" s="30">
        <f t="shared" si="7"/>
        <v>2.3838751598739081E-3</v>
      </c>
      <c r="S74" s="30" t="s">
        <v>64</v>
      </c>
      <c r="T74">
        <v>0</v>
      </c>
      <c r="U74">
        <v>0.18209114134067439</v>
      </c>
      <c r="V74">
        <v>1.477703043370986E-3</v>
      </c>
      <c r="W74" s="30">
        <v>490</v>
      </c>
      <c r="X74" s="30">
        <v>0.18209114134067439</v>
      </c>
    </row>
    <row r="75" spans="1:24" x14ac:dyDescent="0.3">
      <c r="A75" t="s">
        <v>123</v>
      </c>
      <c r="B75">
        <v>80</v>
      </c>
      <c r="C75">
        <v>90</v>
      </c>
      <c r="D75">
        <v>105</v>
      </c>
      <c r="F75" s="36">
        <v>161000</v>
      </c>
      <c r="G75" s="30">
        <v>235100</v>
      </c>
      <c r="H75" s="30">
        <v>231600</v>
      </c>
      <c r="J75">
        <v>4.9689440993788817E-2</v>
      </c>
      <c r="K75">
        <v>3.8281582305401955E-2</v>
      </c>
      <c r="L75">
        <v>4.5336787564766841E-2</v>
      </c>
      <c r="M75" s="30">
        <f t="shared" si="4"/>
        <v>3.8281582305401955E-2</v>
      </c>
      <c r="O75" s="30">
        <f t="shared" si="5"/>
        <v>1.1407858688386861E-2</v>
      </c>
      <c r="P75" s="30">
        <f t="shared" si="6"/>
        <v>0</v>
      </c>
      <c r="Q75" s="30">
        <f t="shared" si="7"/>
        <v>7.0552052593648856E-3</v>
      </c>
      <c r="S75" s="30" t="s">
        <v>94</v>
      </c>
      <c r="T75">
        <v>2.3611066413499415E-2</v>
      </c>
      <c r="U75">
        <v>0.23498801450747819</v>
      </c>
      <c r="V75">
        <v>0</v>
      </c>
      <c r="W75" s="30">
        <v>2840</v>
      </c>
      <c r="X75" s="30">
        <v>0.23498801450747819</v>
      </c>
    </row>
    <row r="76" spans="1:24" x14ac:dyDescent="0.3">
      <c r="A76" t="s">
        <v>124</v>
      </c>
      <c r="B76">
        <v>330</v>
      </c>
      <c r="C76">
        <v>675</v>
      </c>
      <c r="D76">
        <v>390</v>
      </c>
      <c r="F76" s="36">
        <v>161000</v>
      </c>
      <c r="G76" s="30">
        <v>235100</v>
      </c>
      <c r="H76" s="30">
        <v>231600</v>
      </c>
      <c r="J76">
        <v>0.20496894409937888</v>
      </c>
      <c r="K76">
        <v>0.28711186729051469</v>
      </c>
      <c r="L76">
        <v>0.16839378238341968</v>
      </c>
      <c r="M76" s="30">
        <f t="shared" si="4"/>
        <v>0.16839378238341968</v>
      </c>
      <c r="O76" s="30">
        <f t="shared" si="5"/>
        <v>3.6575161715959204E-2</v>
      </c>
      <c r="P76" s="30">
        <f t="shared" si="6"/>
        <v>0.11871808490709501</v>
      </c>
      <c r="Q76" s="30">
        <f t="shared" si="7"/>
        <v>0</v>
      </c>
      <c r="S76" s="30" t="s">
        <v>110</v>
      </c>
      <c r="T76">
        <v>0</v>
      </c>
      <c r="U76">
        <v>0.24707736366974803</v>
      </c>
      <c r="V76">
        <v>5.5149701241163279E-2</v>
      </c>
      <c r="W76" s="30">
        <v>1040</v>
      </c>
      <c r="X76" s="30">
        <v>0.24707736366974803</v>
      </c>
    </row>
    <row r="77" spans="1:24" x14ac:dyDescent="0.3">
      <c r="A77" t="s">
        <v>125</v>
      </c>
      <c r="B77">
        <v>0</v>
      </c>
      <c r="C77">
        <v>0</v>
      </c>
      <c r="D77">
        <v>0</v>
      </c>
      <c r="F77" s="36">
        <v>161000</v>
      </c>
      <c r="G77" s="30">
        <v>235100</v>
      </c>
      <c r="H77" s="30">
        <v>231600</v>
      </c>
      <c r="J77">
        <v>0</v>
      </c>
      <c r="K77">
        <v>0</v>
      </c>
      <c r="L77">
        <v>0</v>
      </c>
      <c r="M77" s="30">
        <f t="shared" si="4"/>
        <v>0</v>
      </c>
      <c r="O77" s="30">
        <f t="shared" si="5"/>
        <v>0</v>
      </c>
      <c r="P77" s="30">
        <f t="shared" si="6"/>
        <v>0</v>
      </c>
      <c r="Q77" s="30">
        <f t="shared" si="7"/>
        <v>0</v>
      </c>
      <c r="S77" s="30" t="s">
        <v>20</v>
      </c>
    </row>
    <row r="78" spans="1:24" x14ac:dyDescent="0.3">
      <c r="A78" t="s">
        <v>126</v>
      </c>
      <c r="B78">
        <v>130</v>
      </c>
      <c r="C78">
        <v>175</v>
      </c>
      <c r="D78">
        <v>165</v>
      </c>
      <c r="F78" s="36">
        <v>161000</v>
      </c>
      <c r="G78" s="30">
        <v>235100</v>
      </c>
      <c r="H78" s="30">
        <v>231600</v>
      </c>
      <c r="J78">
        <v>8.0745341614906832E-2</v>
      </c>
      <c r="K78">
        <v>7.4436410038281581E-2</v>
      </c>
      <c r="L78">
        <v>7.1243523316062179E-2</v>
      </c>
      <c r="M78" s="30">
        <f t="shared" si="4"/>
        <v>7.1243523316062179E-2</v>
      </c>
      <c r="O78" s="30">
        <f t="shared" si="5"/>
        <v>9.5018182988446526E-3</v>
      </c>
      <c r="P78" s="30">
        <f t="shared" si="6"/>
        <v>3.1928867222194013E-3</v>
      </c>
      <c r="Q78" s="30">
        <f t="shared" si="7"/>
        <v>0</v>
      </c>
    </row>
    <row r="79" spans="1:24" x14ac:dyDescent="0.3">
      <c r="A79" t="s">
        <v>127</v>
      </c>
      <c r="B79">
        <v>220</v>
      </c>
      <c r="C79">
        <v>380</v>
      </c>
      <c r="D79">
        <v>275</v>
      </c>
      <c r="F79" s="36">
        <v>161000</v>
      </c>
      <c r="G79" s="30">
        <v>235100</v>
      </c>
      <c r="H79" s="30">
        <v>231600</v>
      </c>
      <c r="J79">
        <v>0.13664596273291926</v>
      </c>
      <c r="K79">
        <v>0.16163334751169714</v>
      </c>
      <c r="L79">
        <v>0.11873920552677029</v>
      </c>
      <c r="M79" s="30">
        <f t="shared" si="4"/>
        <v>0.11873920552677029</v>
      </c>
      <c r="O79" s="30">
        <f t="shared" si="5"/>
        <v>1.7906757206148968E-2</v>
      </c>
      <c r="P79" s="30">
        <f t="shared" si="6"/>
        <v>4.2894141984926845E-2</v>
      </c>
      <c r="Q79" s="30">
        <f t="shared" si="7"/>
        <v>0</v>
      </c>
    </row>
    <row r="80" spans="1:24" x14ac:dyDescent="0.3">
      <c r="A80" t="s">
        <v>128</v>
      </c>
      <c r="B80">
        <v>50</v>
      </c>
      <c r="C80">
        <v>80</v>
      </c>
      <c r="D80">
        <v>55</v>
      </c>
      <c r="F80" s="36">
        <v>161000</v>
      </c>
      <c r="G80" s="30">
        <v>235100</v>
      </c>
      <c r="H80" s="30">
        <v>231600</v>
      </c>
      <c r="J80">
        <v>3.1055900621118012E-2</v>
      </c>
      <c r="K80">
        <v>3.4028073160357296E-2</v>
      </c>
      <c r="L80">
        <v>2.3747841105354058E-2</v>
      </c>
      <c r="M80" s="30">
        <f t="shared" si="4"/>
        <v>2.3747841105354058E-2</v>
      </c>
      <c r="O80" s="30">
        <f t="shared" si="5"/>
        <v>7.3080595157639545E-3</v>
      </c>
      <c r="P80" s="30">
        <f t="shared" si="6"/>
        <v>1.0280232055003238E-2</v>
      </c>
      <c r="Q80" s="30">
        <f t="shared" si="7"/>
        <v>0</v>
      </c>
    </row>
    <row r="81" spans="1:17" x14ac:dyDescent="0.3">
      <c r="A81" t="s">
        <v>129</v>
      </c>
      <c r="B81">
        <v>125</v>
      </c>
      <c r="C81">
        <v>230</v>
      </c>
      <c r="D81">
        <v>170</v>
      </c>
      <c r="F81" s="36">
        <v>161000</v>
      </c>
      <c r="G81" s="30">
        <v>235100</v>
      </c>
      <c r="H81" s="30">
        <v>231600</v>
      </c>
      <c r="J81">
        <v>7.7639751552795025E-2</v>
      </c>
      <c r="K81">
        <v>9.7830710336027221E-2</v>
      </c>
      <c r="L81">
        <v>7.3402417962003461E-2</v>
      </c>
      <c r="M81" s="30">
        <f t="shared" si="4"/>
        <v>7.3402417962003461E-2</v>
      </c>
      <c r="O81" s="30">
        <f t="shared" si="5"/>
        <v>4.2373335907915644E-3</v>
      </c>
      <c r="P81" s="30">
        <f t="shared" si="6"/>
        <v>2.4428292374023761E-2</v>
      </c>
      <c r="Q81" s="30">
        <f t="shared" si="7"/>
        <v>0</v>
      </c>
    </row>
    <row r="82" spans="1:17" x14ac:dyDescent="0.3">
      <c r="A82" t="s">
        <v>130</v>
      </c>
      <c r="B82">
        <v>55</v>
      </c>
      <c r="C82">
        <v>55</v>
      </c>
      <c r="D82">
        <v>70</v>
      </c>
      <c r="F82" s="36">
        <v>161000</v>
      </c>
      <c r="G82" s="30">
        <v>235100</v>
      </c>
      <c r="H82" s="30">
        <v>231600</v>
      </c>
      <c r="J82">
        <v>3.4161490683229816E-2</v>
      </c>
      <c r="K82">
        <v>2.339430029774564E-2</v>
      </c>
      <c r="L82">
        <v>3.0224525043177894E-2</v>
      </c>
      <c r="M82" s="30">
        <f t="shared" si="4"/>
        <v>2.339430029774564E-2</v>
      </c>
      <c r="O82" s="30">
        <f t="shared" si="5"/>
        <v>1.0767190385484175E-2</v>
      </c>
      <c r="P82" s="30">
        <f t="shared" si="6"/>
        <v>0</v>
      </c>
      <c r="Q82" s="30">
        <f t="shared" si="7"/>
        <v>6.8302247454322534E-3</v>
      </c>
    </row>
    <row r="83" spans="1:17" x14ac:dyDescent="0.3">
      <c r="A83" t="s">
        <v>131</v>
      </c>
      <c r="B83">
        <v>0</v>
      </c>
      <c r="C83">
        <v>0</v>
      </c>
      <c r="D83">
        <v>5</v>
      </c>
      <c r="F83" s="36">
        <v>161000</v>
      </c>
      <c r="G83" s="30">
        <v>235100</v>
      </c>
      <c r="H83" s="30">
        <v>231600</v>
      </c>
      <c r="J83">
        <v>0</v>
      </c>
      <c r="K83">
        <v>0</v>
      </c>
      <c r="L83">
        <v>2.1588946459412781E-3</v>
      </c>
      <c r="M83" s="30">
        <f t="shared" si="4"/>
        <v>0</v>
      </c>
      <c r="O83" s="30">
        <f t="shared" si="5"/>
        <v>0</v>
      </c>
      <c r="P83" s="30">
        <f t="shared" si="6"/>
        <v>0</v>
      </c>
      <c r="Q83" s="30">
        <f t="shared" si="7"/>
        <v>2.1588946459412781E-3</v>
      </c>
    </row>
    <row r="84" spans="1:17" x14ac:dyDescent="0.3">
      <c r="A84" t="s">
        <v>132</v>
      </c>
      <c r="B84">
        <v>0</v>
      </c>
      <c r="C84">
        <v>5</v>
      </c>
      <c r="D84">
        <v>0</v>
      </c>
      <c r="F84" s="36">
        <v>161000</v>
      </c>
      <c r="G84" s="30">
        <v>235100</v>
      </c>
      <c r="H84" s="30">
        <v>231600</v>
      </c>
      <c r="J84">
        <v>0</v>
      </c>
      <c r="K84">
        <v>2.126754572522331E-3</v>
      </c>
      <c r="L84">
        <v>0</v>
      </c>
      <c r="M84" s="30">
        <f t="shared" si="4"/>
        <v>0</v>
      </c>
      <c r="O84" s="30">
        <f t="shared" si="5"/>
        <v>0</v>
      </c>
      <c r="P84" s="30">
        <f t="shared" si="6"/>
        <v>2.126754572522331E-3</v>
      </c>
      <c r="Q84" s="30">
        <f t="shared" si="7"/>
        <v>0</v>
      </c>
    </row>
    <row r="85" spans="1:17" x14ac:dyDescent="0.3">
      <c r="A85" t="s">
        <v>133</v>
      </c>
      <c r="B85">
        <v>85</v>
      </c>
      <c r="C85">
        <v>75</v>
      </c>
      <c r="D85">
        <v>105</v>
      </c>
      <c r="F85" s="36">
        <v>161000</v>
      </c>
      <c r="G85" s="30">
        <v>235100</v>
      </c>
      <c r="H85" s="30">
        <v>231600</v>
      </c>
      <c r="J85">
        <v>5.2795031055900624E-2</v>
      </c>
      <c r="K85">
        <v>3.1901318587834966E-2</v>
      </c>
      <c r="L85">
        <v>4.5336787564766841E-2</v>
      </c>
      <c r="M85" s="30">
        <f t="shared" si="4"/>
        <v>3.1901318587834966E-2</v>
      </c>
      <c r="O85" s="30">
        <f t="shared" si="5"/>
        <v>2.0893712468065657E-2</v>
      </c>
      <c r="P85" s="30">
        <f t="shared" si="6"/>
        <v>0</v>
      </c>
      <c r="Q85" s="30">
        <f t="shared" si="7"/>
        <v>1.3435468976931875E-2</v>
      </c>
    </row>
    <row r="86" spans="1:17" x14ac:dyDescent="0.3">
      <c r="A86" t="s">
        <v>134</v>
      </c>
      <c r="B86">
        <v>85</v>
      </c>
      <c r="C86">
        <v>115</v>
      </c>
      <c r="D86">
        <v>105</v>
      </c>
      <c r="F86" s="36">
        <v>161000</v>
      </c>
      <c r="G86" s="30">
        <v>235100</v>
      </c>
      <c r="H86" s="30">
        <v>231600</v>
      </c>
      <c r="J86">
        <v>5.2795031055900624E-2</v>
      </c>
      <c r="K86">
        <v>4.8915355168013611E-2</v>
      </c>
      <c r="L86">
        <v>4.5336787564766841E-2</v>
      </c>
      <c r="M86" s="30">
        <f t="shared" si="4"/>
        <v>4.5336787564766841E-2</v>
      </c>
      <c r="O86" s="30">
        <f t="shared" si="5"/>
        <v>7.4582434911337828E-3</v>
      </c>
      <c r="P86" s="30">
        <f t="shared" si="6"/>
        <v>3.5785676032467698E-3</v>
      </c>
      <c r="Q86" s="30">
        <f t="shared" si="7"/>
        <v>0</v>
      </c>
    </row>
    <row r="87" spans="1:17" x14ac:dyDescent="0.3">
      <c r="A87" t="s">
        <v>135</v>
      </c>
      <c r="B87">
        <v>30</v>
      </c>
      <c r="C87">
        <v>55</v>
      </c>
      <c r="D87">
        <v>50</v>
      </c>
      <c r="F87" s="36">
        <v>161000</v>
      </c>
      <c r="G87" s="30">
        <v>235100</v>
      </c>
      <c r="H87" s="30">
        <v>231600</v>
      </c>
      <c r="J87">
        <v>1.8633540372670808E-2</v>
      </c>
      <c r="K87">
        <v>2.339430029774564E-2</v>
      </c>
      <c r="L87">
        <v>2.158894645941278E-2</v>
      </c>
      <c r="M87" s="30">
        <f t="shared" si="4"/>
        <v>1.8633540372670808E-2</v>
      </c>
      <c r="O87" s="30">
        <f t="shared" si="5"/>
        <v>0</v>
      </c>
      <c r="P87" s="30">
        <f t="shared" si="6"/>
        <v>4.7607599250748325E-3</v>
      </c>
      <c r="Q87" s="30">
        <f t="shared" si="7"/>
        <v>2.9554060867419719E-3</v>
      </c>
    </row>
    <row r="88" spans="1:17" x14ac:dyDescent="0.3">
      <c r="A88" t="s">
        <v>136</v>
      </c>
      <c r="B88">
        <v>215</v>
      </c>
      <c r="C88">
        <v>320</v>
      </c>
      <c r="D88">
        <v>250</v>
      </c>
      <c r="F88" s="36">
        <v>161000</v>
      </c>
      <c r="G88" s="30">
        <v>235100</v>
      </c>
      <c r="H88" s="30">
        <v>231600</v>
      </c>
      <c r="J88">
        <v>0.13354037267080746</v>
      </c>
      <c r="K88">
        <v>0.13611229264142918</v>
      </c>
      <c r="L88">
        <v>0.1079447322970639</v>
      </c>
      <c r="M88" s="30">
        <f t="shared" si="4"/>
        <v>0.1079447322970639</v>
      </c>
      <c r="O88" s="30">
        <f t="shared" si="5"/>
        <v>2.5595640373743553E-2</v>
      </c>
      <c r="P88" s="30">
        <f t="shared" si="6"/>
        <v>2.8167560344365281E-2</v>
      </c>
      <c r="Q88" s="30">
        <f t="shared" si="7"/>
        <v>0</v>
      </c>
    </row>
    <row r="89" spans="1:17" x14ac:dyDescent="0.3">
      <c r="A89" t="s">
        <v>137</v>
      </c>
      <c r="B89">
        <v>0</v>
      </c>
      <c r="C89">
        <v>0</v>
      </c>
      <c r="D89">
        <v>0</v>
      </c>
      <c r="F89" s="36">
        <v>161000</v>
      </c>
      <c r="G89" s="30">
        <v>235100</v>
      </c>
      <c r="H89" s="30">
        <v>231600</v>
      </c>
      <c r="J89">
        <v>0</v>
      </c>
      <c r="K89">
        <v>0</v>
      </c>
      <c r="L89">
        <v>0</v>
      </c>
      <c r="M89" s="30">
        <f t="shared" si="4"/>
        <v>0</v>
      </c>
      <c r="O89" s="30">
        <f t="shared" si="5"/>
        <v>0</v>
      </c>
      <c r="P89" s="30">
        <f t="shared" si="6"/>
        <v>0</v>
      </c>
      <c r="Q89" s="30">
        <f t="shared" si="7"/>
        <v>0</v>
      </c>
    </row>
    <row r="90" spans="1:17" x14ac:dyDescent="0.3">
      <c r="A90" t="s">
        <v>138</v>
      </c>
      <c r="B90">
        <v>0</v>
      </c>
      <c r="C90">
        <v>0</v>
      </c>
      <c r="D90">
        <v>0</v>
      </c>
      <c r="F90" s="36">
        <v>161000</v>
      </c>
      <c r="G90" s="30">
        <v>235100</v>
      </c>
      <c r="H90" s="30">
        <v>231600</v>
      </c>
      <c r="J90">
        <v>0</v>
      </c>
      <c r="K90">
        <v>0</v>
      </c>
      <c r="L90">
        <v>0</v>
      </c>
      <c r="M90" s="30">
        <f t="shared" si="4"/>
        <v>0</v>
      </c>
      <c r="O90" s="30">
        <f t="shared" si="5"/>
        <v>0</v>
      </c>
      <c r="P90" s="30">
        <f t="shared" si="6"/>
        <v>0</v>
      </c>
      <c r="Q90" s="30">
        <f t="shared" si="7"/>
        <v>0</v>
      </c>
    </row>
    <row r="91" spans="1:17" x14ac:dyDescent="0.3">
      <c r="A91" t="s">
        <v>139</v>
      </c>
      <c r="B91">
        <v>0</v>
      </c>
      <c r="C91">
        <v>0</v>
      </c>
      <c r="D91">
        <v>0</v>
      </c>
      <c r="F91" s="36">
        <v>161000</v>
      </c>
      <c r="G91" s="30">
        <v>235100</v>
      </c>
      <c r="H91" s="30">
        <v>231600</v>
      </c>
      <c r="J91">
        <v>0</v>
      </c>
      <c r="K91">
        <v>0</v>
      </c>
      <c r="L91">
        <v>0</v>
      </c>
      <c r="M91" s="30">
        <f t="shared" si="4"/>
        <v>0</v>
      </c>
      <c r="O91" s="30">
        <f t="shared" si="5"/>
        <v>0</v>
      </c>
      <c r="P91" s="30">
        <f t="shared" si="6"/>
        <v>0</v>
      </c>
      <c r="Q91" s="30">
        <f t="shared" si="7"/>
        <v>0</v>
      </c>
    </row>
    <row r="92" spans="1:17" x14ac:dyDescent="0.3">
      <c r="A92" t="s">
        <v>20</v>
      </c>
      <c r="B92">
        <v>7355</v>
      </c>
      <c r="C92">
        <v>13160</v>
      </c>
      <c r="D92">
        <v>9215</v>
      </c>
    </row>
  </sheetData>
  <sortState xmlns:xlrd2="http://schemas.microsoft.com/office/spreadsheetml/2017/richdata2" ref="S4:X76">
    <sortCondition ref="X4:X76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Notes</vt:lpstr>
      <vt:lpstr>Table 1</vt:lpstr>
      <vt:lpstr>Figure 1</vt:lpstr>
      <vt:lpstr>Figure 2</vt:lpstr>
      <vt:lpstr>sector</vt:lpstr>
      <vt:lpstr>Tables 3 and 5</vt:lpstr>
      <vt:lpstr>Figure 3 &amp; 4 </vt:lpstr>
      <vt:lpstr>Tables 4 and 6</vt:lpstr>
      <vt:lpstr>Figure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Edward Cartwright</cp:lastModifiedBy>
  <dcterms:created xsi:type="dcterms:W3CDTF">2021-04-22T08:52:00Z</dcterms:created>
  <dcterms:modified xsi:type="dcterms:W3CDTF">2021-04-28T09:01:44Z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